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defaultThemeVersion="124226"/>
  <bookViews>
    <workbookView xWindow="-45" yWindow="-60" windowWidth="12240" windowHeight="8385" tabRatio="900"/>
  </bookViews>
  <sheets>
    <sheet name="Contenido" sheetId="104" r:id="rId1"/>
    <sheet name="Extranjeros por Destino" sheetId="120" r:id="rId2"/>
    <sheet name="Extranjeros en Bta" sheetId="121" r:id="rId3"/>
    <sheet name="Indicadores Hoteleros" sheetId="119" r:id="rId4"/>
    <sheet name="Consultas PIT" sheetId="113" r:id="rId5"/>
    <sheet name="OH" sheetId="108" state="hidden" r:id="rId6"/>
  </sheets>
  <definedNames>
    <definedName name="_Order1" hidden="1">255</definedName>
    <definedName name="_xlnm.Print_Area" localSheetId="4">'Consultas PIT'!$A$1:$P$66</definedName>
    <definedName name="_xlnm.Print_Area" localSheetId="2">'Extranjeros en Bta'!$A$1:$L$58</definedName>
    <definedName name="_xlnm.Print_Area" localSheetId="1">'Extranjeros por Destino'!$A$1:$L$65</definedName>
    <definedName name="_xlnm.Print_Area" localSheetId="3">'Indicadores Hoteleros'!$A$1:$M$65</definedName>
    <definedName name="CRIT2">#N/A</definedName>
    <definedName name="FENALCE">#N/A</definedName>
    <definedName name="HTML_CodePage" hidden="1">9</definedName>
    <definedName name="HTML_Description" hidden="1">""</definedName>
    <definedName name="HTML_Email" hidden="1">""</definedName>
    <definedName name="HTML_Header" hidden="1">""</definedName>
    <definedName name="HTML_LastUpdate" hidden="1">"15/09/1999"</definedName>
    <definedName name="HTML_LineAfter" hidden="1">FALSE</definedName>
    <definedName name="HTML_LineBefore" hidden="1">FALSE</definedName>
    <definedName name="HTML_Name" hidden="1">"María Elvira Núñez"</definedName>
    <definedName name="HTML_OBDlg2" hidden="1">TRUE</definedName>
    <definedName name="HTML_OBDlg4" hidden="1">TRUE</definedName>
    <definedName name="HTML_OS" hidden="1">0</definedName>
    <definedName name="HTML_PathFile" hidden="1">"C:\Fenavi\ESTECON\HTML.htm"</definedName>
    <definedName name="HTML_Title" hidden="1">"PAGINA WEB 2"</definedName>
    <definedName name="MARZO">#N/A</definedName>
    <definedName name="RESUMEN">#N/A</definedName>
    <definedName name="T">#N/A</definedName>
    <definedName name="TABLA">#N/A</definedName>
    <definedName name="TOTAL">#N/A</definedName>
    <definedName name="V">#N/A</definedName>
  </definedNames>
  <calcPr calcId="145621"/>
</workbook>
</file>

<file path=xl/calcChain.xml><?xml version="1.0" encoding="utf-8"?>
<calcChain xmlns="http://schemas.openxmlformats.org/spreadsheetml/2006/main">
  <c r="K47" i="121"/>
  <c r="K52"/>
  <c r="G52"/>
  <c r="K51"/>
  <c r="G51"/>
  <c r="K50"/>
  <c r="G50"/>
  <c r="K49"/>
  <c r="G49"/>
  <c r="K48"/>
  <c r="G48"/>
  <c r="G47"/>
  <c r="K46"/>
  <c r="G46"/>
  <c r="K45"/>
  <c r="G45"/>
  <c r="K44"/>
  <c r="G44"/>
  <c r="J43"/>
  <c r="L52" s="1"/>
  <c r="I43"/>
  <c r="F43"/>
  <c r="H52" s="1"/>
  <c r="K54" i="120"/>
  <c r="G54"/>
  <c r="K53"/>
  <c r="G53"/>
  <c r="K52"/>
  <c r="G52"/>
  <c r="K51"/>
  <c r="G51"/>
  <c r="K50"/>
  <c r="G50"/>
  <c r="K49"/>
  <c r="G49"/>
  <c r="K48"/>
  <c r="G48"/>
  <c r="K47"/>
  <c r="G47"/>
  <c r="K46"/>
  <c r="G46"/>
  <c r="K45"/>
  <c r="G45"/>
  <c r="K44"/>
  <c r="G44"/>
  <c r="J43"/>
  <c r="L54" s="1"/>
  <c r="I43"/>
  <c r="F43"/>
  <c r="H54" s="1"/>
  <c r="G43" i="121" l="1"/>
  <c r="K43"/>
  <c r="H43"/>
  <c r="L43"/>
  <c r="H44"/>
  <c r="L44"/>
  <c r="H45"/>
  <c r="L45"/>
  <c r="H46"/>
  <c r="L46"/>
  <c r="H47"/>
  <c r="L47"/>
  <c r="H48"/>
  <c r="L48"/>
  <c r="H49"/>
  <c r="L49"/>
  <c r="H50"/>
  <c r="L50"/>
  <c r="H51"/>
  <c r="L51"/>
  <c r="H43" i="120"/>
  <c r="G43"/>
  <c r="K43"/>
  <c r="H44"/>
  <c r="L44"/>
  <c r="H45"/>
  <c r="L45"/>
  <c r="H46"/>
  <c r="L46"/>
  <c r="H47"/>
  <c r="L47"/>
  <c r="H48"/>
  <c r="L48"/>
  <c r="H49"/>
  <c r="L49"/>
  <c r="H50"/>
  <c r="L50"/>
  <c r="H51"/>
  <c r="L51"/>
  <c r="H52"/>
  <c r="L52"/>
  <c r="H53"/>
  <c r="L53"/>
  <c r="L63" i="113" l="1"/>
  <c r="H63"/>
  <c r="E63"/>
  <c r="O63" l="1"/>
  <c r="N63"/>
  <c r="M63"/>
  <c r="J63"/>
  <c r="I63"/>
  <c r="F63"/>
  <c r="C63"/>
  <c r="R8" i="108" l="1"/>
  <c r="R9"/>
  <c r="R10"/>
  <c r="R11"/>
  <c r="R12"/>
  <c r="R13"/>
  <c r="R14"/>
</calcChain>
</file>

<file path=xl/sharedStrings.xml><?xml version="1.0" encoding="utf-8"?>
<sst xmlns="http://schemas.openxmlformats.org/spreadsheetml/2006/main" count="152" uniqueCount="115">
  <si>
    <t>Cartagena</t>
  </si>
  <si>
    <t>Barranquilla</t>
  </si>
  <si>
    <t>Total</t>
  </si>
  <si>
    <t>Santa Marta</t>
  </si>
  <si>
    <t>Bogotá D.C.</t>
  </si>
  <si>
    <t>San Andrés</t>
  </si>
  <si>
    <t>Centro Histórico</t>
  </si>
  <si>
    <t>Unicentro</t>
  </si>
  <si>
    <t>Terminal</t>
  </si>
  <si>
    <t>Corferias</t>
  </si>
  <si>
    <t>Centro Internacional</t>
  </si>
  <si>
    <t>Quiosco de la Luz</t>
  </si>
  <si>
    <t>Puente Aéreo</t>
  </si>
  <si>
    <t>Muelle Nacional</t>
  </si>
  <si>
    <t>Terminal Sur</t>
  </si>
  <si>
    <t>Móvil</t>
  </si>
  <si>
    <t>Eventos</t>
  </si>
  <si>
    <t>Avenida Chile</t>
  </si>
  <si>
    <t>Muelle Internacional</t>
  </si>
  <si>
    <t>Hacienda Santa Bárbara</t>
  </si>
  <si>
    <t>Itinerante Monserrate</t>
  </si>
  <si>
    <t>Itinerante Candelaria</t>
  </si>
  <si>
    <t>Usuarios Caracterizados</t>
  </si>
  <si>
    <t>Residente</t>
  </si>
  <si>
    <t>Lugar de residencia</t>
  </si>
  <si>
    <t>Tipo de usuario</t>
  </si>
  <si>
    <t>Nacional</t>
  </si>
  <si>
    <t>Extranjero</t>
  </si>
  <si>
    <t>Visitante</t>
  </si>
  <si>
    <t>Itinerante Zipaquirá</t>
  </si>
  <si>
    <t>Itinerante Parque de la 93</t>
  </si>
  <si>
    <t>Itinerante Zona Rosa</t>
  </si>
  <si>
    <t>Ciclovía</t>
  </si>
  <si>
    <t>Más 46</t>
  </si>
  <si>
    <t>21 - 45</t>
  </si>
  <si>
    <t>0 - 20</t>
  </si>
  <si>
    <t>Rango Edad (años)</t>
  </si>
  <si>
    <t>Estacionalidad Bogotá</t>
  </si>
  <si>
    <t>Estacionalidad Colombia</t>
  </si>
  <si>
    <t>Comparativo anual Colombia vs Bogotá</t>
  </si>
  <si>
    <t>TOT</t>
  </si>
  <si>
    <t>AÑO</t>
  </si>
  <si>
    <t>Ocupación Hotelera</t>
  </si>
  <si>
    <t xml:space="preserve"> Fuente: COTELCO</t>
  </si>
  <si>
    <t>%</t>
  </si>
  <si>
    <t>PORCENTAJE DE OCUPACIÓN HOTELERA BOGOTÁ 2000 - 2010</t>
  </si>
  <si>
    <t>PORCENTAJE DE OCUPACIÓN HOTELERA COLOMBIA 2004 - 2010</t>
  </si>
  <si>
    <t>CONSULTAS EN PUNTOS DE INFORMACIÓN TURÍSTICA</t>
  </si>
  <si>
    <t>Ene</t>
  </si>
  <si>
    <t>Feb</t>
  </si>
  <si>
    <t>Mar</t>
  </si>
  <si>
    <t>Consultas en los Puntos de Información Turística</t>
  </si>
  <si>
    <t>Abr</t>
  </si>
  <si>
    <t>May</t>
  </si>
  <si>
    <t>Jun</t>
  </si>
  <si>
    <t>Jul</t>
  </si>
  <si>
    <t>Ago</t>
  </si>
  <si>
    <t>Sep</t>
  </si>
  <si>
    <t>Oct</t>
  </si>
  <si>
    <t>Nov</t>
  </si>
  <si>
    <t>Dic</t>
  </si>
  <si>
    <t>Fuente: Observatorio Turístico de Bogotá - Instituto Distrital de Turismo</t>
  </si>
  <si>
    <t>Indicadores hoteleros</t>
  </si>
  <si>
    <t>Ns/Nr</t>
  </si>
  <si>
    <t>Total Muestra</t>
  </si>
  <si>
    <t>Valle del Cauca</t>
  </si>
  <si>
    <t>Sur Occidental</t>
  </si>
  <si>
    <t>Santander</t>
  </si>
  <si>
    <t>Norte de Santander</t>
  </si>
  <si>
    <t>Influencia Bogotá</t>
  </si>
  <si>
    <t>Cafetera</t>
  </si>
  <si>
    <t>Boyacá</t>
  </si>
  <si>
    <t>Atlántico Comercial</t>
  </si>
  <si>
    <t>Antioquia</t>
  </si>
  <si>
    <t>Ocupación Hotelera y Tarifa Promedio</t>
  </si>
  <si>
    <t>INDICADORES HOTELEROS</t>
  </si>
  <si>
    <t>Boletin No. 01 - Enero de 2012</t>
  </si>
  <si>
    <t>Ene. 2011</t>
  </si>
  <si>
    <t>Ene. 2012</t>
  </si>
  <si>
    <t>Tarifa Promedio Ene. 2012</t>
  </si>
  <si>
    <t>Fuente: Asociación Hotelera de Colombia Cotelco. Boletín Mensual No. 123 Indicadores Hoteleros Febrero 2012</t>
  </si>
  <si>
    <t>VIAJEROS EXTRANJEROS</t>
  </si>
  <si>
    <t>Llegada de viajeros extranjeros a Colombia según ciudad de destino</t>
  </si>
  <si>
    <t>Ciudad Destino</t>
  </si>
  <si>
    <t>Var. 2011/2010</t>
  </si>
  <si>
    <t>Part. 2011</t>
  </si>
  <si>
    <t>Medellín</t>
  </si>
  <si>
    <t>Cali</t>
  </si>
  <si>
    <t>Bucaramanga</t>
  </si>
  <si>
    <t>Cúcuta</t>
  </si>
  <si>
    <t>Pereira</t>
  </si>
  <si>
    <t>Resto</t>
  </si>
  <si>
    <t>Fuentes: Ministerio de Comercio, Industria y Turismo. Viceministerio de Turismo. Proexport. Cálculos Observatorio Turístico de Bogotá IDT.</t>
  </si>
  <si>
    <t>No se incluyen ingresos por puntos fronterizos</t>
  </si>
  <si>
    <t>Llegada de viajeros extranjeros a Bogotá según nacionalidad</t>
  </si>
  <si>
    <t>Nacionalidad</t>
  </si>
  <si>
    <t xml:space="preserve">Var. 2011/2010 </t>
  </si>
  <si>
    <t>Total Bogotá</t>
  </si>
  <si>
    <t xml:space="preserve">Estados Unidos </t>
  </si>
  <si>
    <t xml:space="preserve">Venezuela </t>
  </si>
  <si>
    <t xml:space="preserve">Brasil </t>
  </si>
  <si>
    <t xml:space="preserve">México </t>
  </si>
  <si>
    <t xml:space="preserve">España </t>
  </si>
  <si>
    <t xml:space="preserve">Ecuador </t>
  </si>
  <si>
    <t xml:space="preserve">Perú </t>
  </si>
  <si>
    <t xml:space="preserve">Argentina </t>
  </si>
  <si>
    <t>Ene 2011</t>
  </si>
  <si>
    <t>Ene 2012</t>
  </si>
  <si>
    <t>Var. Ene 2012/2011</t>
  </si>
  <si>
    <t>Part. Ene
2012</t>
  </si>
  <si>
    <t>Part. Ene 2012</t>
  </si>
  <si>
    <r>
      <t>En enero de 2012 ingresaron al país 139.853</t>
    </r>
    <r>
      <rPr>
        <sz val="12"/>
        <color rgb="FFFF0000"/>
        <rFont val="Century Gothic"/>
        <family val="2"/>
      </rPr>
      <t xml:space="preserve"> </t>
    </r>
    <r>
      <rPr>
        <sz val="12"/>
        <rFont val="Century Gothic"/>
        <family val="2"/>
      </rPr>
      <t>viajeros extranjeros,</t>
    </r>
    <r>
      <rPr>
        <sz val="12"/>
        <color rgb="FFFF0000"/>
        <rFont val="Century Gothic"/>
        <family val="2"/>
      </rPr>
      <t xml:space="preserve"> </t>
    </r>
    <r>
      <rPr>
        <sz val="12"/>
        <rFont val="Century Gothic"/>
        <family val="2"/>
      </rPr>
      <t xml:space="preserve">cifra 5,9% superior a la registrada en el mismo periodo el año 2011.
Bogotá presenta el mayor volumen de participación con un 54,8%, equivalente a 76.596 extranjeros y un aumento con respecto al año anterior de 9,3 %, que reportaron la ciudad capital como su destino principal en Colombia. </t>
    </r>
    <r>
      <rPr>
        <sz val="12"/>
        <color theme="1"/>
        <rFont val="Century Gothic"/>
        <family val="2"/>
      </rPr>
      <t xml:space="preserve">
</t>
    </r>
  </si>
  <si>
    <t xml:space="preserve">A comienzo de 2012, los viajeros extranjeros que llegaron a  Bogotá procedían principalmente de Venezuela (15,6%), Estados Unidos (14,8%) y Brasil (9,5%).
Los extranjeros de nacionalidad venezolana presentan un aumento significativo en su participacion sobrepasando a Estados Unidos.
Algunos mercados como el de Argentina y Peru presentan aumentos del 21,7 y 14,7 por ciento respectivamente. Lo que indica que, por lo menos al inicio de 2012, el mercado regional impacta directamente el turismo de la ciudad.                                                                   </t>
  </si>
  <si>
    <t>El sector hotelero de Bogotá, en el mes de enero de 2012 presentó una tasa de ocupación del 47,9%; 1,7 puntos inferior a la registrada en enero de 2011.                                                                                                              
La ocupación de este mes a nivel nacional  presenta un aumento positivo, de 1,5 puntos con respecto al indicador del año anterior. Comportamiento generado por la estacionalidad de la actividad turística de la ciudad en el inicio y final del año.</t>
  </si>
  <si>
    <t>Durante el mes de Enero de  2012,  24.388 consultas se realizaron en los Puntos de Información Turística de Bogotá, en donde los PIT de mayor afluencia fueron centro histórico, muelle internacional y puente aéreo, que representan el 35,2% del total de consultas caracterizadas.
Del total de personas caracterizadas, el 55,2% fueron residentes de la ciudad  y el 44,8% visitantes.  De este último grupo el 30,1% eran nacionales y el 69,9% extranjeros.</t>
  </si>
</sst>
</file>

<file path=xl/styles.xml><?xml version="1.0" encoding="utf-8"?>
<styleSheet xmlns="http://schemas.openxmlformats.org/spreadsheetml/2006/main">
  <numFmts count="17">
    <numFmt numFmtId="43" formatCode="_(* #,##0.00_);_(* \(#,##0.00\);_(* &quot;-&quot;??_);_(@_)"/>
    <numFmt numFmtId="164" formatCode="#,##0.0"/>
    <numFmt numFmtId="165" formatCode="\$#,##0\ ;\(\$#,##0\)"/>
    <numFmt numFmtId="166" formatCode="_-* #,##0.00\ [$€]_-;\-* #,##0.00\ [$€]_-;_-* &quot;-&quot;??\ [$€]_-;_-@_-"/>
    <numFmt numFmtId="167" formatCode="0.0%"/>
    <numFmt numFmtId="168" formatCode="_(* #,##0_);_(* \(#,##0\);_(* &quot;-&quot;??_);_(@_)"/>
    <numFmt numFmtId="169" formatCode="0.0"/>
    <numFmt numFmtId="170" formatCode="_(* #,##0.0_);_(* \(#,##0.0\);_(* &quot;-&quot;??_);_(@_)"/>
    <numFmt numFmtId="171" formatCode="_(* #,##0.0_);_(* \(#,##0.0\);_(* &quot;-&quot;?_);_(@_)"/>
    <numFmt numFmtId="172" formatCode="_ [$€-2]\ * #,##0.00_ ;_ [$€-2]\ * \-#,##0.00_ ;_ [$€-2]\ * &quot;-&quot;??_ "/>
    <numFmt numFmtId="173" formatCode="_ * #,##0_ ;_ * \-#,##0_ ;_ * \-_ ;_ @_ "/>
    <numFmt numFmtId="174" formatCode="_ &quot;$&quot;\ * #,##0_ ;_ &quot;$&quot;\ * \-#,##0_ ;_ &quot;$&quot;\ * &quot;-&quot;_ ;_ @_ "/>
    <numFmt numFmtId="175" formatCode="_ * #,##0.00_ ;_ * \-#,##0.00_ ;_ * &quot;-&quot;??_ ;_ @_ "/>
    <numFmt numFmtId="176" formatCode="_ * #,##0_ ;_ * \-#,##0_ ;_ * &quot;-&quot;??_ ;_ @_ "/>
    <numFmt numFmtId="177" formatCode="_-* #,##0.00\ _€_-;\-* #,##0.00\ _€_-;_-* &quot;-&quot;??\ _€_-;_-@_-"/>
    <numFmt numFmtId="178" formatCode="_ * #,##0.0_ ;_ * \-#,##0.0_ ;_ * &quot;-&quot;??_ ;_ @_ "/>
    <numFmt numFmtId="179" formatCode="_ &quot;S/.&quot;\ * #,##0.00_ ;_ &quot;S/.&quot;\ * \-#,##0.00_ ;_ &quot;S/.&quot;\ * &quot;-&quot;??_ ;_ @_ "/>
  </numFmts>
  <fonts count="50">
    <font>
      <sz val="11"/>
      <color theme="1"/>
      <name val="Calibri"/>
      <family val="2"/>
      <scheme val="minor"/>
    </font>
    <font>
      <sz val="10"/>
      <name val="Arial"/>
      <family val="2"/>
    </font>
    <font>
      <sz val="10"/>
      <name val="MS Sans Serif"/>
      <family val="2"/>
    </font>
    <font>
      <sz val="12"/>
      <name val="Arial"/>
      <family val="2"/>
    </font>
    <font>
      <b/>
      <sz val="14"/>
      <name val="Arial"/>
      <family val="2"/>
    </font>
    <font>
      <b/>
      <sz val="12"/>
      <name val="Arial"/>
      <family val="2"/>
    </font>
    <font>
      <sz val="12"/>
      <color indexed="10"/>
      <name val="Arial"/>
      <family val="2"/>
    </font>
    <font>
      <sz val="11"/>
      <color theme="1"/>
      <name val="Calibri"/>
      <family val="2"/>
      <scheme val="minor"/>
    </font>
    <font>
      <sz val="10"/>
      <name val="Courier"/>
      <family val="3"/>
    </font>
    <font>
      <u/>
      <sz val="10"/>
      <color indexed="12"/>
      <name val="MS Sans Serif"/>
      <family val="2"/>
    </font>
    <font>
      <sz val="11"/>
      <color theme="1"/>
      <name val="Century Gothic"/>
      <family val="2"/>
    </font>
    <font>
      <b/>
      <sz val="11"/>
      <name val="Century Gothic"/>
      <family val="2"/>
    </font>
    <font>
      <b/>
      <sz val="11"/>
      <color theme="0"/>
      <name val="Century Gothic"/>
      <family val="2"/>
    </font>
    <font>
      <sz val="10"/>
      <name val="Century Gothic"/>
      <family val="2"/>
    </font>
    <font>
      <sz val="10"/>
      <color theme="1"/>
      <name val="Century Gothic"/>
      <family val="2"/>
    </font>
    <font>
      <b/>
      <sz val="10"/>
      <color theme="1"/>
      <name val="Century Gothic"/>
      <family val="2"/>
    </font>
    <font>
      <b/>
      <sz val="10"/>
      <name val="Century Gothic"/>
      <family val="2"/>
    </font>
    <font>
      <b/>
      <sz val="10"/>
      <color theme="0"/>
      <name val="Century Gothic"/>
      <family val="2"/>
    </font>
    <font>
      <sz val="10"/>
      <color indexed="12"/>
      <name val="Century Gothic"/>
      <family val="2"/>
    </font>
    <font>
      <b/>
      <sz val="14"/>
      <color theme="3" tint="-0.249977111117893"/>
      <name val="Century Gothic"/>
      <family val="2"/>
    </font>
    <font>
      <sz val="11"/>
      <name val="Century Gothic"/>
      <family val="2"/>
    </font>
    <font>
      <sz val="9"/>
      <name val="Century Gothic"/>
      <family val="2"/>
    </font>
    <font>
      <sz val="11"/>
      <color indexed="12"/>
      <name val="Century Gothic"/>
      <family val="2"/>
    </font>
    <font>
      <b/>
      <sz val="9"/>
      <name val="Century Gothic"/>
      <family val="2"/>
    </font>
    <font>
      <b/>
      <sz val="7"/>
      <name val="Century Gothic"/>
      <family val="2"/>
    </font>
    <font>
      <sz val="10"/>
      <name val="Arial"/>
      <family val="2"/>
    </font>
    <font>
      <sz val="10"/>
      <name val="Arial Unicode MS"/>
      <family val="2"/>
    </font>
    <font>
      <b/>
      <sz val="10"/>
      <name val="Arial Unicode MS"/>
      <family val="2"/>
    </font>
    <font>
      <b/>
      <sz val="10"/>
      <color indexed="9"/>
      <name val="Arial Unicode MS"/>
      <family val="2"/>
    </font>
    <font>
      <sz val="11"/>
      <name val="Arial Unicode MS"/>
      <family val="2"/>
    </font>
    <font>
      <b/>
      <sz val="12"/>
      <name val="Arial Unicode MS"/>
      <family val="2"/>
    </font>
    <font>
      <b/>
      <sz val="11"/>
      <name val="Arial Unicode MS"/>
      <family val="2"/>
    </font>
    <font>
      <b/>
      <sz val="10"/>
      <color theme="0"/>
      <name val="Arial Unicode MS"/>
      <family val="2"/>
    </font>
    <font>
      <sz val="12"/>
      <color theme="1"/>
      <name val="Berlin Sans FB"/>
      <family val="2"/>
    </font>
    <font>
      <b/>
      <sz val="12"/>
      <name val="Century Gothic"/>
      <family val="2"/>
    </font>
    <font>
      <sz val="12"/>
      <color theme="1"/>
      <name val="Century Gothic"/>
      <family val="2"/>
    </font>
    <font>
      <sz val="8"/>
      <name val="Century Gothic"/>
      <family val="2"/>
    </font>
    <font>
      <b/>
      <sz val="18"/>
      <color rgb="FF0974BD"/>
      <name val="Century Gothic"/>
      <family val="2"/>
    </font>
    <font>
      <b/>
      <sz val="10"/>
      <color rgb="FFFF0000"/>
      <name val="Century Gothic"/>
      <family val="2"/>
    </font>
    <font>
      <sz val="12"/>
      <name val="Century Gothic"/>
      <family val="2"/>
    </font>
    <font>
      <b/>
      <sz val="12"/>
      <color theme="1"/>
      <name val="Century Gothic"/>
      <family val="2"/>
    </font>
    <font>
      <b/>
      <sz val="12"/>
      <color theme="3" tint="-0.249977111117893"/>
      <name val="Century Gothic"/>
      <family val="2"/>
    </font>
    <font>
      <sz val="12"/>
      <color rgb="FFFF0000"/>
      <name val="Berlin Sans FB"/>
      <family val="2"/>
    </font>
    <font>
      <b/>
      <sz val="11"/>
      <color theme="1"/>
      <name val="Century Gothic"/>
      <family val="2"/>
    </font>
    <font>
      <sz val="12"/>
      <color rgb="FFFF0000"/>
      <name val="Century Gothic"/>
      <family val="2"/>
    </font>
    <font>
      <sz val="10"/>
      <color theme="1"/>
      <name val="Arial"/>
      <family val="2"/>
    </font>
    <font>
      <u/>
      <sz val="10"/>
      <color indexed="12"/>
      <name val="Arial"/>
      <family val="2"/>
    </font>
    <font>
      <u/>
      <sz val="10"/>
      <color theme="10"/>
      <name val="Arial"/>
      <family val="2"/>
    </font>
    <font>
      <sz val="11"/>
      <color indexed="8"/>
      <name val="Calibri"/>
      <family val="2"/>
    </font>
    <font>
      <b/>
      <sz val="14"/>
      <name val="Century Gothic"/>
      <family val="2"/>
    </font>
  </fonts>
  <fills count="6">
    <fill>
      <patternFill patternType="none"/>
    </fill>
    <fill>
      <patternFill patternType="gray125"/>
    </fill>
    <fill>
      <patternFill patternType="solid">
        <fgColor theme="1"/>
        <bgColor indexed="64"/>
      </patternFill>
    </fill>
    <fill>
      <patternFill patternType="solid">
        <fgColor rgb="FF0974BD"/>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top/>
      <bottom style="thin">
        <color theme="3" tint="-0.249977111117893"/>
      </bottom>
      <diagonal/>
    </border>
    <border>
      <left style="thin">
        <color indexed="64"/>
      </left>
      <right style="thin">
        <color indexed="64"/>
      </right>
      <top style="thin">
        <color indexed="64"/>
      </top>
      <bottom style="thin">
        <color indexed="64"/>
      </bottom>
      <diagonal/>
    </border>
    <border>
      <left/>
      <right/>
      <top style="thin">
        <color theme="3" tint="-0.249977111117893"/>
      </top>
      <bottom style="thin">
        <color theme="3" tint="-0.249977111117893"/>
      </bottom>
      <diagonal/>
    </border>
    <border>
      <left/>
      <right/>
      <top style="thin">
        <color auto="1"/>
      </top>
      <bottom style="thin">
        <color auto="1"/>
      </bottom>
      <diagonal/>
    </border>
    <border>
      <left/>
      <right/>
      <top/>
      <bottom style="thin">
        <color indexed="64"/>
      </bottom>
      <diagonal/>
    </border>
  </borders>
  <cellStyleXfs count="258">
    <xf numFmtId="0" fontId="0" fillId="0" borderId="0"/>
    <xf numFmtId="0" fontId="2" fillId="0" borderId="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2" fillId="0" borderId="0"/>
    <xf numFmtId="166" fontId="1"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 fontId="6"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43" fontId="7" fillId="0" borderId="0" applyFont="0" applyFill="0" applyBorder="0" applyAlignment="0" applyProtection="0"/>
    <xf numFmtId="37" fontId="8" fillId="0" borderId="0"/>
    <xf numFmtId="0" fontId="2" fillId="0" borderId="0"/>
    <xf numFmtId="0" fontId="9"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43" fontId="1" fillId="0" borderId="0" applyFont="0" applyFill="0" applyBorder="0" applyAlignment="0" applyProtection="0"/>
    <xf numFmtId="0"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72" fontId="1"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73" fontId="1" fillId="0" borderId="0" applyFill="0" applyBorder="0" applyAlignment="0" applyProtection="0"/>
    <xf numFmtId="174" fontId="1" fillId="0" borderId="0" applyFont="0" applyFill="0" applyBorder="0" applyAlignment="0" applyProtection="0"/>
    <xf numFmtId="167" fontId="1" fillId="0" borderId="0" applyFont="0" applyFill="0" applyBorder="0" applyAlignment="0" applyProtection="0"/>
    <xf numFmtId="175" fontId="1" fillId="0" borderId="0" applyFont="0" applyFill="0" applyBorder="0" applyAlignment="0" applyProtection="0"/>
    <xf numFmtId="168" fontId="1" fillId="0" borderId="0" applyFont="0" applyFill="0" applyBorder="0" applyAlignment="0" applyProtection="0"/>
    <xf numFmtId="175"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5"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8"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5" fontId="1" fillId="0" borderId="0" applyFont="0" applyFill="0" applyBorder="0" applyAlignment="0" applyProtection="0"/>
    <xf numFmtId="177" fontId="48" fillId="0" borderId="0" applyFont="0" applyFill="0" applyBorder="0" applyAlignment="0" applyProtection="0"/>
    <xf numFmtId="177"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9" fontId="4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137">
    <xf numFmtId="0" fontId="0" fillId="0" borderId="0" xfId="0"/>
    <xf numFmtId="0" fontId="11" fillId="0" borderId="0" xfId="1" applyFont="1" applyFill="1" applyBorder="1" applyAlignment="1"/>
    <xf numFmtId="0" fontId="10" fillId="0" borderId="0" xfId="0" applyFont="1"/>
    <xf numFmtId="0" fontId="11" fillId="0" borderId="0" xfId="1" applyFont="1" applyFill="1" applyBorder="1" applyAlignment="1">
      <alignment wrapText="1"/>
    </xf>
    <xf numFmtId="0" fontId="16" fillId="0" borderId="0" xfId="24" applyFont="1" applyFill="1" applyBorder="1" applyAlignment="1">
      <alignment vertical="center"/>
    </xf>
    <xf numFmtId="0" fontId="13" fillId="0" borderId="0" xfId="24" applyFont="1" applyFill="1" applyAlignment="1">
      <alignment vertical="center"/>
    </xf>
    <xf numFmtId="0" fontId="13" fillId="0" borderId="0" xfId="24" applyFont="1" applyFill="1" applyBorder="1" applyAlignment="1">
      <alignment vertical="center"/>
    </xf>
    <xf numFmtId="3" fontId="13" fillId="0" borderId="1" xfId="24" applyNumberFormat="1" applyFont="1" applyFill="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Fill="1" applyBorder="1" applyAlignment="1">
      <alignment vertical="center"/>
    </xf>
    <xf numFmtId="0" fontId="13" fillId="0" borderId="0" xfId="0" applyFont="1" applyFill="1" applyAlignment="1">
      <alignment vertical="center"/>
    </xf>
    <xf numFmtId="0" fontId="15" fillId="0" borderId="0" xfId="0" applyFont="1" applyFill="1" applyBorder="1" applyAlignment="1">
      <alignment vertical="center"/>
    </xf>
    <xf numFmtId="1" fontId="13" fillId="0" borderId="0" xfId="24" applyNumberFormat="1" applyFont="1" applyFill="1" applyAlignment="1">
      <alignment horizontal="center" vertical="center" wrapText="1"/>
    </xf>
    <xf numFmtId="0" fontId="13" fillId="0" borderId="0" xfId="0" applyFont="1" applyAlignment="1">
      <alignment vertical="center"/>
    </xf>
    <xf numFmtId="0" fontId="16" fillId="0" borderId="0" xfId="0" applyFont="1" applyAlignment="1">
      <alignment vertical="center"/>
    </xf>
    <xf numFmtId="0" fontId="16" fillId="0" borderId="0" xfId="1"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Alignment="1"/>
    <xf numFmtId="0" fontId="13" fillId="0" borderId="0" xfId="0" applyFont="1" applyBorder="1" applyAlignment="1"/>
    <xf numFmtId="0" fontId="13" fillId="0" borderId="0" xfId="24" applyFont="1" applyFill="1" applyBorder="1" applyAlignment="1"/>
    <xf numFmtId="0" fontId="20" fillId="0" borderId="0" xfId="24" applyFont="1" applyFill="1" applyAlignment="1"/>
    <xf numFmtId="1" fontId="20" fillId="0" borderId="0" xfId="24" applyNumberFormat="1" applyFont="1" applyFill="1" applyBorder="1" applyAlignment="1">
      <alignment horizontal="center" wrapText="1"/>
    </xf>
    <xf numFmtId="0" fontId="10" fillId="0" borderId="0" xfId="0" applyFont="1" applyFill="1" applyBorder="1" applyAlignment="1"/>
    <xf numFmtId="0" fontId="20" fillId="0" borderId="0" xfId="24" applyFont="1" applyFill="1" applyBorder="1" applyAlignment="1"/>
    <xf numFmtId="0" fontId="13" fillId="0" borderId="0" xfId="24" applyFont="1" applyFill="1" applyBorder="1" applyAlignment="1">
      <alignment wrapText="1"/>
    </xf>
    <xf numFmtId="0" fontId="20" fillId="0" borderId="0" xfId="0" applyFont="1" applyBorder="1" applyAlignment="1"/>
    <xf numFmtId="0" fontId="11" fillId="0" borderId="0" xfId="24" applyFont="1" applyFill="1" applyAlignment="1"/>
    <xf numFmtId="168" fontId="16" fillId="0" borderId="0" xfId="29" applyNumberFormat="1" applyFont="1" applyFill="1" applyBorder="1" applyAlignment="1"/>
    <xf numFmtId="0" fontId="16" fillId="0" borderId="0" xfId="24" applyFont="1" applyFill="1" applyBorder="1" applyAlignment="1"/>
    <xf numFmtId="168" fontId="13" fillId="0" borderId="0" xfId="29" applyNumberFormat="1" applyFont="1" applyFill="1" applyBorder="1" applyAlignment="1"/>
    <xf numFmtId="0" fontId="10" fillId="0" borderId="0" xfId="0" applyFont="1" applyBorder="1" applyAlignment="1"/>
    <xf numFmtId="1" fontId="20" fillId="0" borderId="0" xfId="24" applyNumberFormat="1" applyFont="1" applyFill="1" applyAlignment="1">
      <alignment horizontal="center" wrapText="1"/>
    </xf>
    <xf numFmtId="1" fontId="23" fillId="0" borderId="0" xfId="24" applyNumberFormat="1" applyFont="1" applyFill="1" applyBorder="1" applyAlignment="1">
      <alignment horizontal="center" wrapText="1"/>
    </xf>
    <xf numFmtId="0" fontId="11" fillId="0" borderId="0" xfId="24" applyNumberFormat="1" applyFont="1" applyFill="1" applyBorder="1" applyAlignment="1">
      <alignment horizontal="left"/>
    </xf>
    <xf numFmtId="0" fontId="20" fillId="0" borderId="0" xfId="0" applyFont="1" applyFill="1" applyAlignment="1"/>
    <xf numFmtId="1" fontId="23" fillId="0" borderId="0" xfId="24" quotePrefix="1" applyNumberFormat="1" applyFont="1" applyFill="1" applyBorder="1" applyAlignment="1">
      <alignment wrapText="1"/>
    </xf>
    <xf numFmtId="0" fontId="19" fillId="0" borderId="0" xfId="0" applyFont="1" applyBorder="1" applyAlignment="1">
      <alignment vertical="center"/>
    </xf>
    <xf numFmtId="0" fontId="19" fillId="0" borderId="0" xfId="0" applyFont="1"/>
    <xf numFmtId="0" fontId="26" fillId="0" borderId="0" xfId="37" applyFont="1"/>
    <xf numFmtId="0" fontId="27" fillId="0" borderId="0" xfId="37" applyFont="1"/>
    <xf numFmtId="0" fontId="26" fillId="0" borderId="0" xfId="37" applyFont="1" applyAlignment="1"/>
    <xf numFmtId="3" fontId="26" fillId="0" borderId="0" xfId="37" applyNumberFormat="1" applyFont="1"/>
    <xf numFmtId="0" fontId="27" fillId="0" borderId="3" xfId="37" applyFont="1" applyBorder="1" applyAlignment="1">
      <alignment horizontal="center" wrapText="1"/>
    </xf>
    <xf numFmtId="0" fontId="28" fillId="2" borderId="3" xfId="37" applyFont="1" applyFill="1" applyBorder="1" applyAlignment="1">
      <alignment horizontal="center" wrapText="1"/>
    </xf>
    <xf numFmtId="167" fontId="29" fillId="0" borderId="0" xfId="2" applyNumberFormat="1" applyFont="1"/>
    <xf numFmtId="0" fontId="30" fillId="0" borderId="0" xfId="37" applyFont="1" applyAlignment="1">
      <alignment horizontal="left"/>
    </xf>
    <xf numFmtId="169" fontId="26" fillId="0" borderId="0" xfId="37" applyNumberFormat="1" applyFont="1"/>
    <xf numFmtId="0" fontId="26" fillId="0" borderId="0" xfId="37" applyFont="1" applyFill="1"/>
    <xf numFmtId="169" fontId="27" fillId="0" borderId="3" xfId="37" applyNumberFormat="1" applyFont="1" applyBorder="1" applyAlignment="1">
      <alignment horizontal="center" wrapText="1"/>
    </xf>
    <xf numFmtId="169" fontId="26" fillId="0" borderId="3" xfId="37" applyNumberFormat="1" applyFont="1" applyBorder="1" applyAlignment="1">
      <alignment horizontal="center" wrapText="1"/>
    </xf>
    <xf numFmtId="169" fontId="26" fillId="0" borderId="3" xfId="37" applyNumberFormat="1" applyFont="1" applyFill="1" applyBorder="1" applyAlignment="1">
      <alignment horizontal="center" wrapText="1"/>
    </xf>
    <xf numFmtId="0" fontId="32" fillId="2" borderId="3" xfId="37" applyFont="1" applyFill="1" applyBorder="1" applyAlignment="1">
      <alignment horizontal="center" wrapText="1"/>
    </xf>
    <xf numFmtId="0" fontId="33" fillId="0" borderId="0" xfId="0" applyFont="1" applyFill="1" applyBorder="1" applyAlignment="1">
      <alignment vertical="distributed" wrapText="1"/>
    </xf>
    <xf numFmtId="1" fontId="13" fillId="0" borderId="0" xfId="24" applyNumberFormat="1" applyFont="1" applyFill="1" applyBorder="1" applyAlignment="1">
      <alignment horizontal="center" vertical="center" wrapText="1"/>
    </xf>
    <xf numFmtId="0" fontId="18" fillId="0" borderId="0" xfId="24" applyFont="1" applyFill="1" applyBorder="1" applyAlignment="1">
      <alignment vertical="center"/>
    </xf>
    <xf numFmtId="0" fontId="36" fillId="0" borderId="0" xfId="24" applyFont="1" applyFill="1" applyBorder="1" applyAlignment="1">
      <alignment vertical="center"/>
    </xf>
    <xf numFmtId="0" fontId="34" fillId="0" borderId="0" xfId="1" applyFont="1" applyFill="1" applyBorder="1" applyAlignment="1"/>
    <xf numFmtId="0" fontId="36" fillId="0" borderId="0" xfId="24" applyFont="1" applyFill="1" applyBorder="1" applyAlignment="1"/>
    <xf numFmtId="0" fontId="22" fillId="0" borderId="0" xfId="24" applyFont="1" applyFill="1" applyBorder="1" applyAlignment="1"/>
    <xf numFmtId="0" fontId="21" fillId="0" borderId="0" xfId="30" applyNumberFormat="1" applyFont="1" applyFill="1" applyBorder="1" applyAlignment="1"/>
    <xf numFmtId="0" fontId="35" fillId="0" borderId="0" xfId="0" applyFont="1" applyFill="1" applyBorder="1" applyAlignment="1">
      <alignment vertical="top" wrapText="1"/>
    </xf>
    <xf numFmtId="0" fontId="31" fillId="0" borderId="0" xfId="37" applyFont="1" applyAlignment="1">
      <alignment horizontal="center"/>
    </xf>
    <xf numFmtId="0" fontId="37" fillId="0" borderId="0" xfId="0" applyFont="1" applyBorder="1" applyAlignment="1">
      <alignment vertical="center"/>
    </xf>
    <xf numFmtId="0" fontId="11" fillId="0" borderId="0" xfId="1" applyFont="1" applyFill="1" applyBorder="1" applyAlignment="1">
      <alignment horizontal="center"/>
    </xf>
    <xf numFmtId="3" fontId="17" fillId="3" borderId="1" xfId="1" applyNumberFormat="1" applyFont="1" applyFill="1" applyBorder="1" applyAlignment="1">
      <alignment vertical="center"/>
    </xf>
    <xf numFmtId="167" fontId="20" fillId="0" borderId="0" xfId="28" applyNumberFormat="1" applyFont="1" applyBorder="1" applyAlignment="1"/>
    <xf numFmtId="3" fontId="20" fillId="0" borderId="0" xfId="0" applyNumberFormat="1" applyFont="1" applyBorder="1" applyAlignment="1"/>
    <xf numFmtId="49" fontId="23" fillId="0" borderId="2" xfId="24" applyNumberFormat="1" applyFont="1" applyFill="1" applyBorder="1" applyAlignment="1">
      <alignment horizontal="center" vertical="center" wrapText="1"/>
    </xf>
    <xf numFmtId="49" fontId="23" fillId="0" borderId="4" xfId="24" applyNumberFormat="1" applyFont="1" applyFill="1" applyBorder="1" applyAlignment="1">
      <alignment horizontal="center" vertical="center" wrapText="1"/>
    </xf>
    <xf numFmtId="49" fontId="23" fillId="0" borderId="5" xfId="24" applyNumberFormat="1" applyFont="1" applyFill="1" applyBorder="1" applyAlignment="1">
      <alignment horizontal="center" vertical="center" wrapText="1"/>
    </xf>
    <xf numFmtId="3" fontId="20" fillId="0" borderId="0" xfId="24" applyNumberFormat="1" applyFont="1" applyFill="1" applyAlignment="1"/>
    <xf numFmtId="0" fontId="38" fillId="0" borderId="0" xfId="24" applyFont="1" applyFill="1" applyBorder="1" applyAlignment="1"/>
    <xf numFmtId="0" fontId="16" fillId="0" borderId="0" xfId="0" applyFont="1" applyBorder="1" applyAlignment="1">
      <alignment vertical="center"/>
    </xf>
    <xf numFmtId="0" fontId="36" fillId="0" borderId="0" xfId="24" applyFont="1" applyFill="1" applyBorder="1" applyAlignment="1">
      <alignment vertical="center" wrapText="1"/>
    </xf>
    <xf numFmtId="170" fontId="13" fillId="0" borderId="1" xfId="29" applyNumberFormat="1" applyFont="1" applyFill="1" applyBorder="1" applyAlignment="1">
      <alignment vertical="center"/>
    </xf>
    <xf numFmtId="170" fontId="16" fillId="0" borderId="1" xfId="29" applyNumberFormat="1" applyFont="1" applyFill="1" applyBorder="1" applyAlignment="1">
      <alignment vertical="center"/>
    </xf>
    <xf numFmtId="170" fontId="13" fillId="0" borderId="1" xfId="29" applyNumberFormat="1" applyFont="1" applyFill="1" applyBorder="1" applyAlignment="1">
      <alignment horizontal="right" vertical="center"/>
    </xf>
    <xf numFmtId="170" fontId="17" fillId="3" borderId="1" xfId="29" applyNumberFormat="1" applyFont="1" applyFill="1" applyBorder="1" applyAlignment="1">
      <alignment vertical="center"/>
    </xf>
    <xf numFmtId="1" fontId="23" fillId="0" borderId="2" xfId="24" applyNumberFormat="1" applyFont="1" applyFill="1" applyBorder="1" applyAlignment="1">
      <alignment horizontal="center" vertical="center" wrapText="1"/>
    </xf>
    <xf numFmtId="0" fontId="23" fillId="0" borderId="2" xfId="24" applyNumberFormat="1" applyFont="1" applyFill="1" applyBorder="1" applyAlignment="1">
      <alignment horizontal="center" vertical="center" wrapText="1"/>
    </xf>
    <xf numFmtId="0" fontId="16" fillId="0" borderId="0" xfId="24" applyNumberFormat="1" applyFont="1" applyFill="1" applyBorder="1" applyAlignment="1">
      <alignment horizontal="left" vertical="center"/>
    </xf>
    <xf numFmtId="0" fontId="35" fillId="0" borderId="0" xfId="0" applyFont="1" applyFill="1" applyBorder="1" applyAlignment="1">
      <alignment vertical="center"/>
    </xf>
    <xf numFmtId="0" fontId="34" fillId="0" borderId="0" xfId="1" applyFont="1" applyFill="1" applyBorder="1" applyAlignment="1">
      <alignment horizontal="center" vertical="center"/>
    </xf>
    <xf numFmtId="0" fontId="34" fillId="0" borderId="0" xfId="1"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35" fillId="0" borderId="0" xfId="0" applyFont="1" applyBorder="1" applyAlignment="1">
      <alignment vertical="center"/>
    </xf>
    <xf numFmtId="0" fontId="41" fillId="0" borderId="0" xfId="0" applyFont="1" applyBorder="1" applyAlignment="1">
      <alignment vertical="center"/>
    </xf>
    <xf numFmtId="168" fontId="13" fillId="0" borderId="1" xfId="29" applyNumberFormat="1" applyFont="1" applyFill="1" applyBorder="1" applyAlignment="1">
      <alignment vertical="center"/>
    </xf>
    <xf numFmtId="167" fontId="13" fillId="0" borderId="0" xfId="28" applyNumberFormat="1" applyFont="1" applyBorder="1" applyAlignment="1"/>
    <xf numFmtId="3" fontId="13" fillId="0" borderId="0" xfId="0" applyNumberFormat="1" applyFont="1" applyBorder="1" applyAlignment="1"/>
    <xf numFmtId="0" fontId="42" fillId="0" borderId="0" xfId="0" applyFont="1" applyFill="1" applyBorder="1" applyAlignment="1">
      <alignment vertical="distributed" wrapText="1"/>
    </xf>
    <xf numFmtId="170" fontId="17" fillId="3" borderId="1" xfId="29" applyNumberFormat="1" applyFont="1" applyFill="1" applyBorder="1" applyAlignment="1">
      <alignment horizontal="right" vertical="center"/>
    </xf>
    <xf numFmtId="168" fontId="17" fillId="3" borderId="1" xfId="29" applyNumberFormat="1" applyFont="1" applyFill="1" applyBorder="1" applyAlignment="1">
      <alignment vertical="center"/>
    </xf>
    <xf numFmtId="169" fontId="13" fillId="0" borderId="0" xfId="24" applyNumberFormat="1" applyFont="1" applyFill="1" applyBorder="1" applyAlignment="1">
      <alignment horizontal="center" vertical="center" wrapText="1"/>
    </xf>
    <xf numFmtId="168" fontId="13" fillId="0" borderId="1" xfId="29" applyNumberFormat="1" applyFont="1" applyFill="1" applyBorder="1" applyAlignment="1">
      <alignment horizontal="right" vertical="center"/>
    </xf>
    <xf numFmtId="168" fontId="16" fillId="0" borderId="1" xfId="29" applyNumberFormat="1" applyFont="1" applyFill="1" applyBorder="1" applyAlignment="1">
      <alignment horizontal="right" vertical="center"/>
    </xf>
    <xf numFmtId="171" fontId="13" fillId="0" borderId="0" xfId="24" applyNumberFormat="1" applyFont="1" applyFill="1" applyBorder="1" applyAlignment="1">
      <alignment vertical="center"/>
    </xf>
    <xf numFmtId="170" fontId="13" fillId="0" borderId="0" xfId="29" applyNumberFormat="1" applyFont="1" applyFill="1" applyBorder="1" applyAlignment="1">
      <alignment vertical="center"/>
    </xf>
    <xf numFmtId="2" fontId="14" fillId="0" borderId="0" xfId="0" applyNumberFormat="1" applyFont="1" applyFill="1" applyBorder="1" applyAlignment="1">
      <alignment vertical="center"/>
    </xf>
    <xf numFmtId="0" fontId="43" fillId="0" borderId="0" xfId="0" applyFont="1" applyAlignment="1">
      <alignment vertical="center"/>
    </xf>
    <xf numFmtId="0" fontId="13" fillId="4" borderId="0" xfId="0" applyFont="1" applyFill="1" applyBorder="1" applyAlignment="1">
      <alignment vertical="center"/>
    </xf>
    <xf numFmtId="0" fontId="34" fillId="0" borderId="0" xfId="1" applyFont="1" applyFill="1" applyBorder="1" applyAlignment="1">
      <alignment vertical="center" wrapText="1"/>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45" fillId="0" borderId="0" xfId="0" applyFont="1" applyFill="1" applyBorder="1" applyAlignment="1">
      <alignment vertical="distributed" wrapText="1"/>
    </xf>
    <xf numFmtId="0" fontId="23" fillId="0" borderId="0" xfId="24" applyNumberFormat="1" applyFont="1" applyFill="1" applyBorder="1" applyAlignment="1">
      <alignment vertical="center"/>
    </xf>
    <xf numFmtId="0" fontId="23" fillId="0" borderId="6" xfId="24" applyNumberFormat="1" applyFont="1" applyFill="1" applyBorder="1" applyAlignment="1">
      <alignment horizontal="center" vertical="center" wrapText="1"/>
    </xf>
    <xf numFmtId="49" fontId="23" fillId="0" borderId="6" xfId="24" applyNumberFormat="1" applyFont="1" applyFill="1" applyBorder="1" applyAlignment="1">
      <alignment horizontal="center" vertical="center" wrapText="1"/>
    </xf>
    <xf numFmtId="3" fontId="16" fillId="0" borderId="3" xfId="24" applyNumberFormat="1" applyFont="1" applyFill="1" applyBorder="1" applyAlignment="1">
      <alignment vertical="center"/>
    </xf>
    <xf numFmtId="167" fontId="16" fillId="0" borderId="3" xfId="28" applyNumberFormat="1" applyFont="1" applyFill="1" applyBorder="1" applyAlignment="1">
      <alignment vertical="center"/>
    </xf>
    <xf numFmtId="3" fontId="17" fillId="3" borderId="3" xfId="1" applyNumberFormat="1" applyFont="1" applyFill="1" applyBorder="1" applyAlignment="1">
      <alignment vertical="center"/>
    </xf>
    <xf numFmtId="167" fontId="17" fillId="3" borderId="3" xfId="28" applyNumberFormat="1" applyFont="1" applyFill="1" applyBorder="1" applyAlignment="1">
      <alignment vertical="center"/>
    </xf>
    <xf numFmtId="3" fontId="13" fillId="0" borderId="3" xfId="24" applyNumberFormat="1" applyFont="1" applyFill="1" applyBorder="1" applyAlignment="1">
      <alignment vertical="center"/>
    </xf>
    <xf numFmtId="167" fontId="13" fillId="0" borderId="3" xfId="28" applyNumberFormat="1" applyFont="1" applyFill="1" applyBorder="1" applyAlignment="1">
      <alignment vertical="center"/>
    </xf>
    <xf numFmtId="0" fontId="13" fillId="0" borderId="0" xfId="24" applyFont="1" applyFill="1" applyBorder="1" applyAlignment="1">
      <alignment vertical="center" wrapText="1"/>
    </xf>
    <xf numFmtId="9" fontId="13" fillId="0" borderId="0" xfId="28" applyFont="1" applyFill="1" applyBorder="1" applyAlignment="1">
      <alignment vertical="center" wrapText="1"/>
    </xf>
    <xf numFmtId="0" fontId="1" fillId="0" borderId="0" xfId="41"/>
    <xf numFmtId="0" fontId="13" fillId="0" borderId="0" xfId="30" applyNumberFormat="1" applyFont="1" applyFill="1" applyBorder="1" applyAlignment="1">
      <alignment vertical="center"/>
    </xf>
    <xf numFmtId="0" fontId="0" fillId="0" borderId="0" xfId="0" applyNumberFormat="1"/>
    <xf numFmtId="0" fontId="49" fillId="0" borderId="0" xfId="1" applyFont="1" applyFill="1" applyBorder="1" applyAlignment="1">
      <alignment vertical="center" wrapText="1"/>
    </xf>
    <xf numFmtId="0" fontId="16" fillId="0" borderId="0" xfId="1" applyFont="1" applyFill="1" applyBorder="1" applyAlignment="1">
      <alignment horizontal="center" vertical="center"/>
    </xf>
    <xf numFmtId="0" fontId="33" fillId="0" borderId="0" xfId="0" applyFont="1" applyBorder="1" applyAlignment="1">
      <alignment vertical="distributed"/>
    </xf>
    <xf numFmtId="0" fontId="13" fillId="5" borderId="0" xfId="0" applyFont="1" applyFill="1" applyAlignment="1">
      <alignment vertical="center"/>
    </xf>
    <xf numFmtId="0" fontId="19" fillId="0" borderId="0" xfId="0" applyFont="1" applyBorder="1" applyAlignment="1">
      <alignment horizontal="center" vertical="center"/>
    </xf>
    <xf numFmtId="0" fontId="11" fillId="0" borderId="0" xfId="1" applyFont="1" applyFill="1" applyBorder="1" applyAlignment="1">
      <alignment horizontal="center"/>
    </xf>
    <xf numFmtId="0" fontId="12" fillId="3" borderId="0" xfId="0" applyFont="1" applyFill="1" applyAlignment="1">
      <alignment horizontal="center"/>
    </xf>
    <xf numFmtId="0" fontId="34" fillId="0" borderId="0" xfId="1" applyFont="1" applyFill="1" applyBorder="1" applyAlignment="1">
      <alignment horizontal="left" vertical="top" wrapText="1"/>
    </xf>
    <xf numFmtId="0" fontId="39" fillId="0" borderId="0" xfId="0" applyFont="1" applyFill="1" applyBorder="1" applyAlignment="1">
      <alignment horizontal="justify" vertical="top" wrapText="1"/>
    </xf>
    <xf numFmtId="0" fontId="39" fillId="0" borderId="0" xfId="0" applyFont="1" applyBorder="1" applyAlignment="1">
      <alignment horizontal="left" vertical="top" wrapText="1"/>
    </xf>
    <xf numFmtId="49" fontId="24" fillId="0" borderId="0" xfId="24" applyNumberFormat="1" applyFont="1" applyFill="1" applyBorder="1" applyAlignment="1">
      <alignment horizontal="center" vertical="center" wrapText="1"/>
    </xf>
    <xf numFmtId="49" fontId="24" fillId="0" borderId="2" xfId="24" applyNumberFormat="1" applyFont="1" applyFill="1" applyBorder="1" applyAlignment="1">
      <alignment horizontal="center" vertical="center" wrapText="1"/>
    </xf>
    <xf numFmtId="49" fontId="23" fillId="0" borderId="2" xfId="24" applyNumberFormat="1" applyFont="1" applyFill="1" applyBorder="1" applyAlignment="1">
      <alignment horizontal="center" vertical="center" wrapText="1"/>
    </xf>
    <xf numFmtId="49" fontId="23" fillId="0" borderId="0" xfId="24" applyNumberFormat="1" applyFont="1" applyFill="1" applyBorder="1" applyAlignment="1">
      <alignment horizontal="center" vertical="center" wrapText="1"/>
    </xf>
    <xf numFmtId="0" fontId="31" fillId="0" borderId="0" xfId="37" applyFont="1" applyAlignment="1">
      <alignment horizontal="center"/>
    </xf>
  </cellXfs>
  <cellStyles count="258">
    <cellStyle name="Comma0" xfId="3"/>
    <cellStyle name="Currency0" xfId="4"/>
    <cellStyle name="Date" xfId="5"/>
    <cellStyle name="Estilo 1" xfId="6"/>
    <cellStyle name="Euro" xfId="7"/>
    <cellStyle name="Euro 2" xfId="15"/>
    <cellStyle name="Euro 3" xfId="16"/>
    <cellStyle name="Euro 4" xfId="17"/>
    <cellStyle name="Euro 5" xfId="18"/>
    <cellStyle name="Euro 6" xfId="19"/>
    <cellStyle name="Euro 7" xfId="20"/>
    <cellStyle name="Euro 8" xfId="45"/>
    <cellStyle name="Fixed" xfId="8"/>
    <cellStyle name="Heading 1" xfId="9"/>
    <cellStyle name="Heading 2" xfId="10"/>
    <cellStyle name="Hipervínculo 2" xfId="32"/>
    <cellStyle name="Hipervínculo 2 2" xfId="46"/>
    <cellStyle name="Hipervínculo 2 3" xfId="47"/>
    <cellStyle name="Hipervínculo 2 4" xfId="48"/>
    <cellStyle name="Hipervínculo 2 5" xfId="49"/>
    <cellStyle name="Hipervínculo 3" xfId="50"/>
    <cellStyle name="Hipervínculo 4" xfId="51"/>
    <cellStyle name="Hipervínculo 5" xfId="52"/>
    <cellStyle name="Millares" xfId="29" builtinId="3"/>
    <cellStyle name="Millares [0] 2" xfId="53"/>
    <cellStyle name="Millares 10" xfId="54"/>
    <cellStyle name="Millares 10 2" xfId="55"/>
    <cellStyle name="Millares 11" xfId="56"/>
    <cellStyle name="Millares 11 2" xfId="57"/>
    <cellStyle name="Millares 11 2 2" xfId="58"/>
    <cellStyle name="Millares 11 3" xfId="59"/>
    <cellStyle name="Millares 11 3 2" xfId="60"/>
    <cellStyle name="Millares 11 3 2 2" xfId="61"/>
    <cellStyle name="Millares 11 3 2 2 2" xfId="62"/>
    <cellStyle name="Millares 11 3 2 3" xfId="63"/>
    <cellStyle name="Millares 11 3 2 3 2" xfId="64"/>
    <cellStyle name="Millares 11 3 2 4" xfId="65"/>
    <cellStyle name="Millares 11 3 3" xfId="66"/>
    <cellStyle name="Millares 11 4" xfId="67"/>
    <cellStyle name="Millares 11 5" xfId="68"/>
    <cellStyle name="Millares 12" xfId="69"/>
    <cellStyle name="Millares 12 2" xfId="70"/>
    <cellStyle name="Millares 12 2 2" xfId="71"/>
    <cellStyle name="Millares 12 2 2 2" xfId="72"/>
    <cellStyle name="Millares 12 3" xfId="73"/>
    <cellStyle name="Millares 12 3 2" xfId="74"/>
    <cellStyle name="Millares 12 3 2 2" xfId="75"/>
    <cellStyle name="Millares 12 3 3" xfId="76"/>
    <cellStyle name="Millares 12 3 3 2" xfId="77"/>
    <cellStyle name="Millares 12 3 4" xfId="78"/>
    <cellStyle name="Millares 12 3 5" xfId="79"/>
    <cellStyle name="Millares 12 3 6" xfId="80"/>
    <cellStyle name="Millares 12 4" xfId="81"/>
    <cellStyle name="Millares 13" xfId="82"/>
    <cellStyle name="Millares 13 2" xfId="83"/>
    <cellStyle name="Millares 13 2 2" xfId="84"/>
    <cellStyle name="Millares 13 2 2 2" xfId="85"/>
    <cellStyle name="Millares 13 2 2 2 2" xfId="86"/>
    <cellStyle name="Millares 13 2 2 3" xfId="87"/>
    <cellStyle name="Millares 13 2 3" xfId="88"/>
    <cellStyle name="Millares 13 3" xfId="89"/>
    <cellStyle name="Millares 13 3 2" xfId="90"/>
    <cellStyle name="Millares 13 4" xfId="91"/>
    <cellStyle name="Millares 13 5" xfId="92"/>
    <cellStyle name="Millares 14" xfId="93"/>
    <cellStyle name="Millares 14 2" xfId="94"/>
    <cellStyle name="Millares 14 3" xfId="95"/>
    <cellStyle name="Millares 15" xfId="96"/>
    <cellStyle name="Millares 15 2" xfId="97"/>
    <cellStyle name="Millares 16" xfId="98"/>
    <cellStyle name="Millares 17" xfId="99"/>
    <cellStyle name="Millares 17 2" xfId="100"/>
    <cellStyle name="Millares 18" xfId="101"/>
    <cellStyle name="Millares 19" xfId="102"/>
    <cellStyle name="Millares 2" xfId="34"/>
    <cellStyle name="Millares 2 2" xfId="103"/>
    <cellStyle name="Millares 2 2 2" xfId="104"/>
    <cellStyle name="Millares 2 2 2 2" xfId="39"/>
    <cellStyle name="Millares 2 2 2 2 2" xfId="105"/>
    <cellStyle name="Millares 2 2 3" xfId="106"/>
    <cellStyle name="Millares 2 2 3 2" xfId="107"/>
    <cellStyle name="Millares 2 3" xfId="44"/>
    <cellStyle name="Millares 2 3 2" xfId="108"/>
    <cellStyle name="Millares 2 4" xfId="109"/>
    <cellStyle name="Millares 2 4 2" xfId="110"/>
    <cellStyle name="Millares 2 5" xfId="111"/>
    <cellStyle name="Millares 2 5 2" xfId="112"/>
    <cellStyle name="Millares 2 6" xfId="113"/>
    <cellStyle name="Millares 20" xfId="114"/>
    <cellStyle name="Millares 21" xfId="115"/>
    <cellStyle name="Millares 22" xfId="116"/>
    <cellStyle name="Millares 23" xfId="117"/>
    <cellStyle name="Millares 24" xfId="118"/>
    <cellStyle name="Millares 25" xfId="119"/>
    <cellStyle name="Millares 26" xfId="120"/>
    <cellStyle name="Millares 27" xfId="121"/>
    <cellStyle name="Millares 28" xfId="122"/>
    <cellStyle name="Millares 3" xfId="38"/>
    <cellStyle name="Millares 3 2" xfId="123"/>
    <cellStyle name="Millares 3 3" xfId="124"/>
    <cellStyle name="Millares 3 5" xfId="125"/>
    <cellStyle name="Millares 4" xfId="126"/>
    <cellStyle name="Millares 4 2" xfId="127"/>
    <cellStyle name="Millares 4 3" xfId="128"/>
    <cellStyle name="Millares 5" xfId="129"/>
    <cellStyle name="Millares 5 2" xfId="130"/>
    <cellStyle name="Millares 6" xfId="131"/>
    <cellStyle name="Millares 6 2" xfId="132"/>
    <cellStyle name="Millares 7" xfId="133"/>
    <cellStyle name="Millares 7 2" xfId="134"/>
    <cellStyle name="Millares 8" xfId="135"/>
    <cellStyle name="Millares 8 2" xfId="136"/>
    <cellStyle name="Millares 9" xfId="137"/>
    <cellStyle name="Millares 9 2" xfId="138"/>
    <cellStyle name="Moneda 2" xfId="139"/>
    <cellStyle name="Normal" xfId="0" builtinId="0"/>
    <cellStyle name="Normal 10" xfId="140"/>
    <cellStyle name="Normal 10 2" xfId="141"/>
    <cellStyle name="Normal 11" xfId="21"/>
    <cellStyle name="Normal 11 2" xfId="142"/>
    <cellStyle name="Normal 11 3" xfId="143"/>
    <cellStyle name="Normal 12" xfId="22"/>
    <cellStyle name="Normal 12 2" xfId="144"/>
    <cellStyle name="Normal 13" xfId="23"/>
    <cellStyle name="Normal 13 2" xfId="145"/>
    <cellStyle name="Normal 14" xfId="13"/>
    <cellStyle name="Normal 14 2" xfId="146"/>
    <cellStyle name="Normal 2" xfId="12"/>
    <cellStyle name="Normal 2 10" xfId="40"/>
    <cellStyle name="Normal 2 17" xfId="147"/>
    <cellStyle name="Normal 2 17 2" xfId="148"/>
    <cellStyle name="Normal 2 17 2 2" xfId="149"/>
    <cellStyle name="Normal 2 17 2 2 2" xfId="150"/>
    <cellStyle name="Normal 2 17 2 3" xfId="151"/>
    <cellStyle name="Normal 2 17 3" xfId="152"/>
    <cellStyle name="Normal 2 17 3 2" xfId="153"/>
    <cellStyle name="Normal 2 17 3 2 2" xfId="154"/>
    <cellStyle name="Normal 2 17 3 3" xfId="155"/>
    <cellStyle name="Normal 2 17 4" xfId="156"/>
    <cellStyle name="Normal 2 17 5" xfId="157"/>
    <cellStyle name="Normal 2 18" xfId="158"/>
    <cellStyle name="Normal 2 19" xfId="159"/>
    <cellStyle name="Normal 2 19 2" xfId="160"/>
    <cellStyle name="Normal 2 19 2 2" xfId="161"/>
    <cellStyle name="Normal 2 19 3" xfId="162"/>
    <cellStyle name="Normal 2 2" xfId="33"/>
    <cellStyle name="Normal 2 3" xfId="163"/>
    <cellStyle name="Normal 2 3 2" xfId="164"/>
    <cellStyle name="Normal 2 4" xfId="165"/>
    <cellStyle name="Normal 3" xfId="24"/>
    <cellStyle name="Normal 3 2" xfId="31"/>
    <cellStyle name="Normal 3 2 2" xfId="166"/>
    <cellStyle name="Normal 3 2 2 2" xfId="167"/>
    <cellStyle name="Normal 3 2 3" xfId="168"/>
    <cellStyle name="Normal 3 2 4" xfId="169"/>
    <cellStyle name="Normal 3 3" xfId="170"/>
    <cellStyle name="Normal 3 4" xfId="171"/>
    <cellStyle name="Normal 3 4 2" xfId="172"/>
    <cellStyle name="Normal 3 5" xfId="173"/>
    <cellStyle name="Normal 4" xfId="25"/>
    <cellStyle name="Normal 4 2" xfId="41"/>
    <cellStyle name="Normal 4 3" xfId="174"/>
    <cellStyle name="Normal 4 4" xfId="175"/>
    <cellStyle name="Normal 5" xfId="26"/>
    <cellStyle name="Normal 5 2" xfId="176"/>
    <cellStyle name="Normal 5 2 2" xfId="177"/>
    <cellStyle name="Normal 5 3" xfId="178"/>
    <cellStyle name="Normal 6" xfId="37"/>
    <cellStyle name="Normal 6 2" xfId="43"/>
    <cellStyle name="Normal 6 2 2" xfId="179"/>
    <cellStyle name="Normal 6 2 2 2" xfId="180"/>
    <cellStyle name="Normal 6 2 2 2 2" xfId="181"/>
    <cellStyle name="Normal 6 2 2 2 2 2" xfId="182"/>
    <cellStyle name="Normal 6 2 2 2 2 2 2" xfId="183"/>
    <cellStyle name="Normal 6 2 2 2 2 2 2 2" xfId="184"/>
    <cellStyle name="Normal 6 2 2 2 2 2 2 3" xfId="185"/>
    <cellStyle name="Normal 6 2 2 2 2 2 2 3 2" xfId="186"/>
    <cellStyle name="Normal 6 2 2 2 3" xfId="187"/>
    <cellStyle name="Normal 6 2 2 3" xfId="188"/>
    <cellStyle name="Normal 6 2 3" xfId="189"/>
    <cellStyle name="Normal 6 2 3 2" xfId="190"/>
    <cellStyle name="Normal 6 2 3 2 2" xfId="191"/>
    <cellStyle name="Normal 6 2 3 3" xfId="192"/>
    <cellStyle name="Normal 6 2 3 3 2" xfId="193"/>
    <cellStyle name="Normal 6 2 3 4" xfId="194"/>
    <cellStyle name="Normal 6 2 4" xfId="195"/>
    <cellStyle name="Normal 6 3" xfId="196"/>
    <cellStyle name="Normal 6 3 2" xfId="197"/>
    <cellStyle name="Normal 6 4" xfId="198"/>
    <cellStyle name="Normal 6 5" xfId="199"/>
    <cellStyle name="Normal 7" xfId="14"/>
    <cellStyle name="Normal 7 2" xfId="200"/>
    <cellStyle name="Normal 7 2 2" xfId="201"/>
    <cellStyle name="Normal 7 2 2 2" xfId="202"/>
    <cellStyle name="Normal 7 2 3" xfId="203"/>
    <cellStyle name="Normal 7 3" xfId="204"/>
    <cellStyle name="Normal 7 3 2" xfId="205"/>
    <cellStyle name="Normal 7 4" xfId="206"/>
    <cellStyle name="Normal 7 5" xfId="207"/>
    <cellStyle name="Normal 7 6" xfId="208"/>
    <cellStyle name="Normal 8" xfId="209"/>
    <cellStyle name="Normal 8 2" xfId="210"/>
    <cellStyle name="Normal 8 2 2" xfId="211"/>
    <cellStyle name="Normal 8 2 2 2" xfId="212"/>
    <cellStyle name="Normal 8 2 2 3" xfId="213"/>
    <cellStyle name="Normal 8 2 2 3 2" xfId="214"/>
    <cellStyle name="Normal 8 2 3" xfId="215"/>
    <cellStyle name="Normal 8 3" xfId="216"/>
    <cellStyle name="Normal 9" xfId="27"/>
    <cellStyle name="Normal 9 2" xfId="217"/>
    <cellStyle name="Normal 9 3" xfId="218"/>
    <cellStyle name="Normal_CUADRO 1.1 DEFINITIVO" xfId="30"/>
    <cellStyle name="Normal_Fenaviquín 15 (2007) - Huevo por colores" xfId="1"/>
    <cellStyle name="Percent 2" xfId="219"/>
    <cellStyle name="Porcentaje 2" xfId="220"/>
    <cellStyle name="Porcentual" xfId="28" builtinId="5"/>
    <cellStyle name="Porcentual 2" xfId="2"/>
    <cellStyle name="Porcentual 2 10 2" xfId="42"/>
    <cellStyle name="Porcentual 2 17" xfId="221"/>
    <cellStyle name="Porcentual 2 2" xfId="36"/>
    <cellStyle name="Porcentual 2 3" xfId="222"/>
    <cellStyle name="Porcentual 2 3 2" xfId="223"/>
    <cellStyle name="Porcentual 2 3 2 2" xfId="224"/>
    <cellStyle name="Porcentual 2 3 3" xfId="225"/>
    <cellStyle name="Porcentual 2 4" xfId="226"/>
    <cellStyle name="Porcentual 3" xfId="35"/>
    <cellStyle name="Porcentual 3 2" xfId="227"/>
    <cellStyle name="Porcentual 3 3" xfId="228"/>
    <cellStyle name="Porcentual 3 3 2" xfId="229"/>
    <cellStyle name="Porcentual 4" xfId="230"/>
    <cellStyle name="Porcentual 4 2" xfId="231"/>
    <cellStyle name="Porcentual 4 3" xfId="232"/>
    <cellStyle name="Porcentual 5" xfId="233"/>
    <cellStyle name="Porcentual 5 2" xfId="234"/>
    <cellStyle name="Porcentual 5 2 2" xfId="235"/>
    <cellStyle name="Porcentual 5 2 2 2" xfId="236"/>
    <cellStyle name="Porcentual 5 2 2 2 2" xfId="237"/>
    <cellStyle name="Porcentual 5 2 2 3" xfId="238"/>
    <cellStyle name="Porcentual 5 2 2 3 2" xfId="239"/>
    <cellStyle name="Porcentual 5 2 2 4" xfId="240"/>
    <cellStyle name="Porcentual 5 2 3" xfId="241"/>
    <cellStyle name="Porcentual 5 2 3 2" xfId="242"/>
    <cellStyle name="Porcentual 5 2 4" xfId="243"/>
    <cellStyle name="Porcentual 5 3" xfId="244"/>
    <cellStyle name="Porcentual 6" xfId="245"/>
    <cellStyle name="Porcentual 6 2" xfId="246"/>
    <cellStyle name="Porcentual 6 2 2" xfId="247"/>
    <cellStyle name="Porcentual 6 2 2 2" xfId="248"/>
    <cellStyle name="Porcentual 6 2 3" xfId="249"/>
    <cellStyle name="Porcentual 6 3" xfId="250"/>
    <cellStyle name="Porcentual 6 3 2" xfId="251"/>
    <cellStyle name="Porcentual 6 4" xfId="252"/>
    <cellStyle name="Porcentual 6 5" xfId="253"/>
    <cellStyle name="Porcentual 7" xfId="254"/>
    <cellStyle name="Porcentual 7 2" xfId="255"/>
    <cellStyle name="Porcentual 8" xfId="256"/>
    <cellStyle name="Porcentual 9" xfId="257"/>
    <cellStyle name="rojo" xfId="11"/>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974BD"/>
      <color rgb="FF33663B"/>
      <color rgb="FF872B93"/>
      <color rgb="FF74105F"/>
      <color rgb="FFE8112D"/>
      <color rgb="FFEB400B"/>
      <color rgb="FF000066"/>
      <color rgb="FF333399"/>
      <color rgb="FF53722D"/>
      <color rgb="FF0045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Colombia</a:t>
            </a:r>
          </a:p>
        </c:rich>
      </c:tx>
    </c:title>
    <c:plotArea>
      <c:layout>
        <c:manualLayout>
          <c:layoutTarget val="inner"/>
          <c:xMode val="edge"/>
          <c:yMode val="edge"/>
          <c:x val="0.12747826086956521"/>
          <c:y val="0.17723849372385037"/>
          <c:w val="0.84063768115942061"/>
          <c:h val="0.61972084033429475"/>
        </c:manualLayout>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2008</c:v>
                </c:pt>
                <c:pt idx="1">
                  <c:v>2009</c:v>
                </c:pt>
                <c:pt idx="2">
                  <c:v>2010</c:v>
                </c:pt>
                <c:pt idx="3">
                  <c:v>2011</c:v>
                </c:pt>
                <c:pt idx="4">
                  <c:v>Ene 2011</c:v>
                </c:pt>
                <c:pt idx="5">
                  <c:v>Ene 2012</c:v>
                </c:pt>
              </c:strCache>
            </c:strRef>
          </c:cat>
          <c:val>
            <c:numRef>
              <c:f>('Extranjeros por Destino'!$C$43:$F$43,'Extranjeros por Destino'!$I$43:$J$43)</c:f>
              <c:numCache>
                <c:formatCode>#,##0</c:formatCode>
                <c:ptCount val="6"/>
                <c:pt idx="0">
                  <c:v>1222966</c:v>
                </c:pt>
                <c:pt idx="1">
                  <c:v>1353760</c:v>
                </c:pt>
                <c:pt idx="2">
                  <c:v>1474884</c:v>
                </c:pt>
                <c:pt idx="3">
                  <c:v>1582110</c:v>
                </c:pt>
                <c:pt idx="4">
                  <c:v>132105</c:v>
                </c:pt>
                <c:pt idx="5">
                  <c:v>139853</c:v>
                </c:pt>
              </c:numCache>
            </c:numRef>
          </c:val>
        </c:ser>
        <c:dLbls/>
        <c:axId val="59505280"/>
        <c:axId val="59781504"/>
      </c:barChart>
      <c:catAx>
        <c:axId val="59505280"/>
        <c:scaling>
          <c:orientation val="minMax"/>
        </c:scaling>
        <c:axPos val="b"/>
        <c:numFmt formatCode="General" sourceLinked="1"/>
        <c:tickLblPos val="nextTo"/>
        <c:txPr>
          <a:bodyPr/>
          <a:lstStyle/>
          <a:p>
            <a:pPr>
              <a:defRPr lang="es-ES"/>
            </a:pPr>
            <a:endParaRPr lang="es-CO"/>
          </a:p>
        </c:txPr>
        <c:crossAx val="59781504"/>
        <c:crosses val="autoZero"/>
        <c:auto val="1"/>
        <c:lblAlgn val="ctr"/>
        <c:lblOffset val="100"/>
      </c:catAx>
      <c:valAx>
        <c:axId val="59781504"/>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59505280"/>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33" l="0.70000000000000062" r="0.70000000000000062" t="0.750000000000008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91"/>
          <c:h val="0.75694444444445375"/>
        </c:manualLayout>
      </c:layout>
      <c:lineChart>
        <c:grouping val="standard"/>
        <c:ser>
          <c:idx val="0"/>
          <c:order val="0"/>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1"/>
          <c:order val="1"/>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ser>
          <c:idx val="2"/>
          <c:order val="2"/>
          <c:tx>
            <c:strRef>
              <c:f>OH!$B$28</c:f>
              <c:strCache>
                <c:ptCount val="1"/>
                <c:pt idx="0">
                  <c:v>2011</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OH!$C$28:$N$28</c:f>
              <c:numCache>
                <c:formatCode>0.0</c:formatCode>
                <c:ptCount val="12"/>
                <c:pt idx="0">
                  <c:v>49.6</c:v>
                </c:pt>
                <c:pt idx="1">
                  <c:v>66.400000000000006</c:v>
                </c:pt>
                <c:pt idx="2">
                  <c:v>66.7</c:v>
                </c:pt>
                <c:pt idx="3">
                  <c:v>55.9</c:v>
                </c:pt>
                <c:pt idx="4">
                  <c:v>69.900000000000006</c:v>
                </c:pt>
                <c:pt idx="5">
                  <c:v>65.599999999999994</c:v>
                </c:pt>
              </c:numCache>
            </c:numRef>
          </c:val>
        </c:ser>
        <c:dLbls/>
        <c:marker val="1"/>
        <c:axId val="71911296"/>
        <c:axId val="71912832"/>
      </c:lineChart>
      <c:catAx>
        <c:axId val="71911296"/>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912832"/>
        <c:crosses val="autoZero"/>
        <c:auto val="1"/>
        <c:lblAlgn val="ctr"/>
        <c:lblOffset val="100"/>
      </c:catAx>
      <c:valAx>
        <c:axId val="71912832"/>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911296"/>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lgn="ctr" rtl="0">
              <a:defRPr lang="es-ES" sz="960" b="1" i="0" u="none" strike="noStrike" kern="1200" baseline="0">
                <a:solidFill>
                  <a:sysClr val="window" lastClr="FFFFFF">
                    <a:lumMod val="50000"/>
                  </a:sysClr>
                </a:solidFill>
                <a:latin typeface="Century Gothic" pitchFamily="34" charset="0"/>
                <a:ea typeface="+mn-ea"/>
                <a:cs typeface="+mn-cs"/>
              </a:defRPr>
            </a:pPr>
            <a:r>
              <a:rPr lang="es-ES" sz="960" b="1" i="0" u="none" strike="noStrike" kern="1200" baseline="0">
                <a:solidFill>
                  <a:sysClr val="window" lastClr="FFFFFF">
                    <a:lumMod val="50000"/>
                  </a:sysClr>
                </a:solidFill>
                <a:latin typeface="Century Gothic" pitchFamily="34" charset="0"/>
                <a:ea typeface="+mn-ea"/>
                <a:cs typeface="+mn-cs"/>
              </a:rPr>
              <a:t>Llegada Viajeros extranjeros a Bogotá</a:t>
            </a:r>
          </a:p>
        </c:rich>
      </c:tx>
    </c:title>
    <c:plotArea>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dLbls>
            <c:delete val="1"/>
          </c:dLbls>
          <c:cat>
            <c:strRef>
              <c:f>('Extranjeros por Destino'!$C$41:$F$41,'Extranjeros por Destino'!$I$41:$J$41)</c:f>
              <c:strCache>
                <c:ptCount val="6"/>
                <c:pt idx="0">
                  <c:v>2008</c:v>
                </c:pt>
                <c:pt idx="1">
                  <c:v>2009</c:v>
                </c:pt>
                <c:pt idx="2">
                  <c:v>2010</c:v>
                </c:pt>
                <c:pt idx="3">
                  <c:v>2011</c:v>
                </c:pt>
                <c:pt idx="4">
                  <c:v>Ene 2011</c:v>
                </c:pt>
                <c:pt idx="5">
                  <c:v>Ene 2012</c:v>
                </c:pt>
              </c:strCache>
            </c:strRef>
          </c:cat>
          <c:val>
            <c:numRef>
              <c:f>('Extranjeros por Destino'!$C$44:$F$44,'Extranjeros por Destino'!$I$44:$J$44)</c:f>
              <c:numCache>
                <c:formatCode>#,##0</c:formatCode>
                <c:ptCount val="6"/>
                <c:pt idx="0">
                  <c:v>627056</c:v>
                </c:pt>
                <c:pt idx="1">
                  <c:v>692826</c:v>
                </c:pt>
                <c:pt idx="2">
                  <c:v>754960</c:v>
                </c:pt>
                <c:pt idx="3">
                  <c:v>861725</c:v>
                </c:pt>
                <c:pt idx="4">
                  <c:v>70105</c:v>
                </c:pt>
                <c:pt idx="5">
                  <c:v>76596</c:v>
                </c:pt>
              </c:numCache>
            </c:numRef>
          </c:val>
        </c:ser>
        <c:dLbls>
          <c:showVal val="1"/>
        </c:dLbls>
        <c:axId val="59831808"/>
        <c:axId val="59833344"/>
      </c:barChart>
      <c:catAx>
        <c:axId val="59831808"/>
        <c:scaling>
          <c:orientation val="minMax"/>
        </c:scaling>
        <c:axPos val="b"/>
        <c:numFmt formatCode="General" sourceLinked="1"/>
        <c:tickLblPos val="nextTo"/>
        <c:txPr>
          <a:bodyPr/>
          <a:lstStyle/>
          <a:p>
            <a:pPr algn="ctr">
              <a:defRPr/>
            </a:pPr>
            <a:endParaRPr lang="es-CO"/>
          </a:p>
        </c:txPr>
        <c:crossAx val="59833344"/>
        <c:crosses val="autoZero"/>
        <c:auto val="1"/>
        <c:lblAlgn val="ctr"/>
        <c:lblOffset val="100"/>
      </c:catAx>
      <c:valAx>
        <c:axId val="59833344"/>
        <c:scaling>
          <c:orientation val="minMax"/>
        </c:scaling>
        <c:axPos val="l"/>
        <c:numFmt formatCode="#,##0" sourceLinked="1"/>
        <c:tickLblPos val="nextTo"/>
        <c:spPr>
          <a:ln>
            <a:solidFill>
              <a:schemeClr val="tx2">
                <a:lumMod val="75000"/>
              </a:schemeClr>
            </a:solidFill>
          </a:ln>
        </c:spPr>
        <c:crossAx val="59831808"/>
        <c:crosses val="autoZero"/>
        <c:crossBetween val="between"/>
      </c:valAx>
      <c:spPr>
        <a:noFill/>
        <a:ln w="25400">
          <a:noFill/>
        </a:ln>
      </c:spPr>
    </c:plotArea>
    <c:plotVisOnly val="1"/>
    <c:dispBlanksAs val="gap"/>
  </c:chart>
  <c:spPr>
    <a:ln>
      <a:noFill/>
    </a:ln>
  </c:spPr>
  <c:txPr>
    <a:bodyPr/>
    <a:lstStyle/>
    <a:p>
      <a:pPr algn="ctr">
        <a:defRPr lang="es-CO" sz="800" b="0" i="0" u="none" strike="noStrike" kern="1200" baseline="0">
          <a:solidFill>
            <a:sysClr val="window" lastClr="FFFFFF">
              <a:lumMod val="50000"/>
            </a:sysClr>
          </a:solidFill>
          <a:latin typeface="Century Gothic" pitchFamily="34" charset="0"/>
          <a:ea typeface="+mn-ea"/>
          <a:cs typeface="+mn-cs"/>
        </a:defRPr>
      </a:pPr>
      <a:endParaRPr lang="es-CO"/>
    </a:p>
  </c:txPr>
  <c:printSettings>
    <c:headerFooter/>
    <c:pageMargins b="0.75000000000000833" l="0.70000000000000062" r="0.70000000000000062" t="0.750000000000008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viajeros extranjeros a Bogotá según nacionalidad</a:t>
            </a:r>
          </a:p>
        </c:rich>
      </c:tx>
    </c:title>
    <c:plotArea>
      <c:layout>
        <c:manualLayout>
          <c:layoutTarget val="inner"/>
          <c:xMode val="edge"/>
          <c:yMode val="edge"/>
          <c:x val="0.11363802174959256"/>
          <c:y val="0.14959247648903032"/>
          <c:w val="0.86376310819391022"/>
          <c:h val="0.69753273092710955"/>
        </c:manualLayout>
      </c:layout>
      <c:barChart>
        <c:barDir val="bar"/>
        <c:grouping val="clustered"/>
        <c:ser>
          <c:idx val="0"/>
          <c:order val="0"/>
          <c:tx>
            <c:strRef>
              <c:f>'Extranjeros en Bta'!$I$41</c:f>
              <c:strCache>
                <c:ptCount val="1"/>
                <c:pt idx="0">
                  <c:v>Ene 2011</c:v>
                </c:pt>
              </c:strCache>
            </c:strRef>
          </c:tx>
          <c:spPr>
            <a:solidFill>
              <a:schemeClr val="bg1">
                <a:lumMod val="75000"/>
              </a:schemeClr>
            </a:solidFill>
          </c:spPr>
          <c:cat>
            <c:strRef>
              <c:f>'Extranjeros en Bta'!$B$44:$B$52</c:f>
              <c:strCache>
                <c:ptCount val="9"/>
                <c:pt idx="0">
                  <c:v>Estados Unidos </c:v>
                </c:pt>
                <c:pt idx="1">
                  <c:v>Venezuela </c:v>
                </c:pt>
                <c:pt idx="2">
                  <c:v>Brasil </c:v>
                </c:pt>
                <c:pt idx="3">
                  <c:v>México </c:v>
                </c:pt>
                <c:pt idx="4">
                  <c:v>España </c:v>
                </c:pt>
                <c:pt idx="5">
                  <c:v>Ecuador </c:v>
                </c:pt>
                <c:pt idx="6">
                  <c:v>Perú </c:v>
                </c:pt>
                <c:pt idx="7">
                  <c:v>Argentina </c:v>
                </c:pt>
                <c:pt idx="8">
                  <c:v>Resto</c:v>
                </c:pt>
              </c:strCache>
            </c:strRef>
          </c:cat>
          <c:val>
            <c:numRef>
              <c:f>'Extranjeros en Bta'!$I$44:$I$52</c:f>
              <c:numCache>
                <c:formatCode>#,##0</c:formatCode>
                <c:ptCount val="9"/>
                <c:pt idx="0">
                  <c:v>11591</c:v>
                </c:pt>
                <c:pt idx="1">
                  <c:v>8910</c:v>
                </c:pt>
                <c:pt idx="2">
                  <c:v>6964</c:v>
                </c:pt>
                <c:pt idx="3">
                  <c:v>3827</c:v>
                </c:pt>
                <c:pt idx="4">
                  <c:v>4440</c:v>
                </c:pt>
                <c:pt idx="5">
                  <c:v>3531</c:v>
                </c:pt>
                <c:pt idx="6">
                  <c:v>3212</c:v>
                </c:pt>
                <c:pt idx="7">
                  <c:v>4589</c:v>
                </c:pt>
                <c:pt idx="8">
                  <c:v>23041</c:v>
                </c:pt>
              </c:numCache>
            </c:numRef>
          </c:val>
        </c:ser>
        <c:ser>
          <c:idx val="1"/>
          <c:order val="1"/>
          <c:tx>
            <c:strRef>
              <c:f>'Extranjeros en Bta'!$J$41</c:f>
              <c:strCache>
                <c:ptCount val="1"/>
                <c:pt idx="0">
                  <c:v>Ene 2012</c:v>
                </c:pt>
              </c:strCache>
            </c:strRef>
          </c:tx>
          <c:spPr>
            <a:solidFill>
              <a:srgbClr val="0974BD"/>
            </a:solidFill>
          </c:spPr>
          <c:cat>
            <c:strRef>
              <c:f>'Extranjeros en Bta'!$B$44:$B$52</c:f>
              <c:strCache>
                <c:ptCount val="9"/>
                <c:pt idx="0">
                  <c:v>Estados Unidos </c:v>
                </c:pt>
                <c:pt idx="1">
                  <c:v>Venezuela </c:v>
                </c:pt>
                <c:pt idx="2">
                  <c:v>Brasil </c:v>
                </c:pt>
                <c:pt idx="3">
                  <c:v>México </c:v>
                </c:pt>
                <c:pt idx="4">
                  <c:v>España </c:v>
                </c:pt>
                <c:pt idx="5">
                  <c:v>Ecuador </c:v>
                </c:pt>
                <c:pt idx="6">
                  <c:v>Perú </c:v>
                </c:pt>
                <c:pt idx="7">
                  <c:v>Argentina </c:v>
                </c:pt>
                <c:pt idx="8">
                  <c:v>Resto</c:v>
                </c:pt>
              </c:strCache>
            </c:strRef>
          </c:cat>
          <c:val>
            <c:numRef>
              <c:f>'Extranjeros en Bta'!$J$44:$J$52</c:f>
              <c:numCache>
                <c:formatCode>#,##0</c:formatCode>
                <c:ptCount val="9"/>
                <c:pt idx="0">
                  <c:v>11373</c:v>
                </c:pt>
                <c:pt idx="1">
                  <c:v>11915</c:v>
                </c:pt>
                <c:pt idx="2">
                  <c:v>7283</c:v>
                </c:pt>
                <c:pt idx="3">
                  <c:v>4136</c:v>
                </c:pt>
                <c:pt idx="4">
                  <c:v>4472</c:v>
                </c:pt>
                <c:pt idx="5">
                  <c:v>3467</c:v>
                </c:pt>
                <c:pt idx="6">
                  <c:v>3685</c:v>
                </c:pt>
                <c:pt idx="7">
                  <c:v>5586</c:v>
                </c:pt>
                <c:pt idx="8">
                  <c:v>24679</c:v>
                </c:pt>
              </c:numCache>
            </c:numRef>
          </c:val>
        </c:ser>
        <c:dLbls/>
        <c:axId val="71105920"/>
        <c:axId val="71779456"/>
      </c:barChart>
      <c:catAx>
        <c:axId val="71105920"/>
        <c:scaling>
          <c:orientation val="minMax"/>
        </c:scaling>
        <c:axPos val="l"/>
        <c:tickLblPos val="nextTo"/>
        <c:txPr>
          <a:bodyPr/>
          <a:lstStyle/>
          <a:p>
            <a:pPr>
              <a:defRPr lang="es-ES"/>
            </a:pPr>
            <a:endParaRPr lang="es-CO"/>
          </a:p>
        </c:txPr>
        <c:crossAx val="71779456"/>
        <c:crosses val="autoZero"/>
        <c:auto val="1"/>
        <c:lblAlgn val="ctr"/>
        <c:lblOffset val="100"/>
      </c:catAx>
      <c:valAx>
        <c:axId val="71779456"/>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71105920"/>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900">
          <a:solidFill>
            <a:schemeClr val="bg1">
              <a:lumMod val="50000"/>
            </a:schemeClr>
          </a:solidFill>
          <a:latin typeface="Century Gothic" pitchFamily="34" charset="0"/>
        </a:defRPr>
      </a:pPr>
      <a:endParaRPr lang="es-CO"/>
    </a:p>
  </c:txPr>
  <c:printSettings>
    <c:headerFooter/>
    <c:pageMargins b="0.75000000000000766" l="0.70000000000000062" r="0.70000000000000062" t="0.750000000000007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Ocupación hotelera mensual </a:t>
            </a:r>
          </a:p>
        </c:rich>
      </c:tx>
    </c:title>
    <c:plotArea>
      <c:layout>
        <c:manualLayout>
          <c:layoutTarget val="inner"/>
          <c:xMode val="edge"/>
          <c:yMode val="edge"/>
          <c:x val="0.3831333810546444"/>
          <c:y val="0.13325796424575087"/>
          <c:w val="0.5433716694504096"/>
          <c:h val="0.74032660399288164"/>
        </c:manualLayout>
      </c:layout>
      <c:barChart>
        <c:barDir val="bar"/>
        <c:grouping val="clustered"/>
        <c:ser>
          <c:idx val="0"/>
          <c:order val="0"/>
          <c:tx>
            <c:strRef>
              <c:f>'Indicadores Hoteleros'!$H$41</c:f>
              <c:strCache>
                <c:ptCount val="1"/>
                <c:pt idx="0">
                  <c:v>Ene. 2012</c:v>
                </c:pt>
              </c:strCache>
            </c:strRef>
          </c:tx>
          <c:spPr>
            <a:solidFill>
              <a:srgbClr val="0974BD"/>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Hoteleros'!$H$43:$H$55</c:f>
              <c:numCache>
                <c:formatCode>_(* #,##0.0_);_(* \(#,##0.0\);_(* "-"??_);_(@_)</c:formatCode>
                <c:ptCount val="13"/>
                <c:pt idx="0">
                  <c:v>54.1</c:v>
                </c:pt>
                <c:pt idx="1">
                  <c:v>54.7</c:v>
                </c:pt>
                <c:pt idx="2">
                  <c:v>52.1</c:v>
                </c:pt>
                <c:pt idx="3">
                  <c:v>47.9</c:v>
                </c:pt>
                <c:pt idx="4">
                  <c:v>51.5</c:v>
                </c:pt>
                <c:pt idx="5">
                  <c:v>44.4</c:v>
                </c:pt>
                <c:pt idx="6">
                  <c:v>61.6</c:v>
                </c:pt>
                <c:pt idx="7">
                  <c:v>67.900000000000006</c:v>
                </c:pt>
                <c:pt idx="8">
                  <c:v>35.699999999999996</c:v>
                </c:pt>
                <c:pt idx="9">
                  <c:v>46.800000000000004</c:v>
                </c:pt>
                <c:pt idx="10">
                  <c:v>79</c:v>
                </c:pt>
                <c:pt idx="11">
                  <c:v>78.600000000000009</c:v>
                </c:pt>
                <c:pt idx="12">
                  <c:v>36.700000000000003</c:v>
                </c:pt>
              </c:numCache>
            </c:numRef>
          </c:val>
        </c:ser>
        <c:ser>
          <c:idx val="1"/>
          <c:order val="1"/>
          <c:tx>
            <c:strRef>
              <c:f>'Indicadores Hoteleros'!$G$41</c:f>
              <c:strCache>
                <c:ptCount val="1"/>
                <c:pt idx="0">
                  <c:v>Ene. 2011</c:v>
                </c:pt>
              </c:strCache>
            </c:strRef>
          </c:tx>
          <c:spPr>
            <a:solidFill>
              <a:schemeClr val="bg1">
                <a:lumMod val="75000"/>
              </a:schemeClr>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Hoteleros'!$G$43:$G$55</c:f>
              <c:numCache>
                <c:formatCode>_(* #,##0.0_);_(* \(#,##0.0\);_(* "-"??_);_(@_)</c:formatCode>
                <c:ptCount val="13"/>
                <c:pt idx="0">
                  <c:v>48.2</c:v>
                </c:pt>
                <c:pt idx="1">
                  <c:v>46.4</c:v>
                </c:pt>
                <c:pt idx="2">
                  <c:v>47.9</c:v>
                </c:pt>
                <c:pt idx="3">
                  <c:v>49.6</c:v>
                </c:pt>
                <c:pt idx="4">
                  <c:v>46.6</c:v>
                </c:pt>
                <c:pt idx="5">
                  <c:v>35.5</c:v>
                </c:pt>
                <c:pt idx="6">
                  <c:v>62.5</c:v>
                </c:pt>
                <c:pt idx="7">
                  <c:v>64.5</c:v>
                </c:pt>
                <c:pt idx="8">
                  <c:v>30.6</c:v>
                </c:pt>
                <c:pt idx="9">
                  <c:v>34.799999999999997</c:v>
                </c:pt>
                <c:pt idx="10">
                  <c:v>79.7</c:v>
                </c:pt>
                <c:pt idx="11">
                  <c:v>66.8</c:v>
                </c:pt>
                <c:pt idx="12">
                  <c:v>31.3</c:v>
                </c:pt>
              </c:numCache>
            </c:numRef>
          </c:val>
        </c:ser>
        <c:dLbls/>
        <c:axId val="90673152"/>
        <c:axId val="90674688"/>
      </c:barChart>
      <c:catAx>
        <c:axId val="90673152"/>
        <c:scaling>
          <c:orientation val="minMax"/>
        </c:scaling>
        <c:axPos val="l"/>
        <c:tickLblPos val="nextTo"/>
        <c:txPr>
          <a:bodyPr/>
          <a:lstStyle/>
          <a:p>
            <a:pPr>
              <a:defRPr lang="es-ES"/>
            </a:pPr>
            <a:endParaRPr lang="es-CO"/>
          </a:p>
        </c:txPr>
        <c:crossAx val="90674688"/>
        <c:crosses val="autoZero"/>
        <c:auto val="1"/>
        <c:lblAlgn val="ctr"/>
        <c:lblOffset val="100"/>
      </c:catAx>
      <c:valAx>
        <c:axId val="90674688"/>
        <c:scaling>
          <c:orientation val="minMax"/>
        </c:scaling>
        <c:axPos val="b"/>
        <c:numFmt formatCode="_(* #,##0.0_);_(* \(#,##0.0\);_(* &quot;-&quot;??_);_(@_)" sourceLinked="1"/>
        <c:tickLblPos val="nextTo"/>
        <c:spPr>
          <a:ln>
            <a:solidFill>
              <a:schemeClr val="tx2">
                <a:lumMod val="75000"/>
              </a:schemeClr>
            </a:solidFill>
          </a:ln>
        </c:spPr>
        <c:txPr>
          <a:bodyPr/>
          <a:lstStyle/>
          <a:p>
            <a:pPr>
              <a:defRPr lang="es-ES"/>
            </a:pPr>
            <a:endParaRPr lang="es-CO"/>
          </a:p>
        </c:txPr>
        <c:crossAx val="90673152"/>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Consultas PIT Enero de 2012</a:t>
            </a:r>
          </a:p>
        </c:rich>
      </c:tx>
    </c:title>
    <c:plotArea>
      <c:layout>
        <c:manualLayout>
          <c:layoutTarget val="inner"/>
          <c:xMode val="edge"/>
          <c:yMode val="edge"/>
          <c:x val="0.37721810074945855"/>
          <c:y val="0.12422287390029449"/>
          <c:w val="0.56402846029788911"/>
          <c:h val="0.7608405107719306"/>
        </c:manualLayout>
      </c:layout>
      <c:barChart>
        <c:barDir val="bar"/>
        <c:grouping val="clustered"/>
        <c:ser>
          <c:idx val="0"/>
          <c:order val="0"/>
          <c:spPr>
            <a:solidFill>
              <a:srgbClr val="0974BD"/>
            </a:solidFill>
          </c:spPr>
          <c:cat>
            <c:strRef>
              <c:f>'Consultas PIT'!$B$43:$B$62</c:f>
              <c:strCache>
                <c:ptCount val="17"/>
                <c:pt idx="0">
                  <c:v>Centro Histórico</c:v>
                </c:pt>
                <c:pt idx="1">
                  <c:v>Unicentro</c:v>
                </c:pt>
                <c:pt idx="2">
                  <c:v>Terminal</c:v>
                </c:pt>
                <c:pt idx="3">
                  <c:v>Centro Internacional</c:v>
                </c:pt>
                <c:pt idx="4">
                  <c:v>Quiosco de la Luz</c:v>
                </c:pt>
                <c:pt idx="5">
                  <c:v>Puente Aéreo</c:v>
                </c:pt>
                <c:pt idx="6">
                  <c:v>Muelle Nacional</c:v>
                </c:pt>
                <c:pt idx="7">
                  <c:v>Terminal Sur</c:v>
                </c:pt>
                <c:pt idx="8">
                  <c:v>Móvil</c:v>
                </c:pt>
                <c:pt idx="9">
                  <c:v>Avenida Chile</c:v>
                </c:pt>
                <c:pt idx="10">
                  <c:v>Muelle Internacional</c:v>
                </c:pt>
                <c:pt idx="11">
                  <c:v>Hacienda Santa Bárbara</c:v>
                </c:pt>
                <c:pt idx="12">
                  <c:v>Ciclovía</c:v>
                </c:pt>
                <c:pt idx="13">
                  <c:v>Itinerante Monserrate</c:v>
                </c:pt>
                <c:pt idx="14">
                  <c:v>Itinerante Zona Rosa</c:v>
                </c:pt>
                <c:pt idx="15">
                  <c:v>Itinerante Parque de la 93</c:v>
                </c:pt>
                <c:pt idx="16">
                  <c:v>Itinerante Zipaquirá</c:v>
                </c:pt>
              </c:strCache>
            </c:strRef>
          </c:cat>
          <c:val>
            <c:numRef>
              <c:f>'Consultas PIT'!$C$43:$C$62</c:f>
              <c:numCache>
                <c:formatCode>#,##0</c:formatCode>
                <c:ptCount val="17"/>
                <c:pt idx="0">
                  <c:v>3498</c:v>
                </c:pt>
                <c:pt idx="1">
                  <c:v>873</c:v>
                </c:pt>
                <c:pt idx="2">
                  <c:v>2077</c:v>
                </c:pt>
                <c:pt idx="3">
                  <c:v>769</c:v>
                </c:pt>
                <c:pt idx="4">
                  <c:v>979</c:v>
                </c:pt>
                <c:pt idx="5">
                  <c:v>2260</c:v>
                </c:pt>
                <c:pt idx="6">
                  <c:v>1882</c:v>
                </c:pt>
                <c:pt idx="7">
                  <c:v>1532</c:v>
                </c:pt>
                <c:pt idx="8">
                  <c:v>1784</c:v>
                </c:pt>
                <c:pt idx="9">
                  <c:v>552</c:v>
                </c:pt>
                <c:pt idx="10">
                  <c:v>2824</c:v>
                </c:pt>
                <c:pt idx="11">
                  <c:v>1186</c:v>
                </c:pt>
                <c:pt idx="12">
                  <c:v>311</c:v>
                </c:pt>
                <c:pt idx="13">
                  <c:v>932</c:v>
                </c:pt>
                <c:pt idx="14">
                  <c:v>433</c:v>
                </c:pt>
                <c:pt idx="15">
                  <c:v>623</c:v>
                </c:pt>
                <c:pt idx="16">
                  <c:v>1873</c:v>
                </c:pt>
              </c:numCache>
            </c:numRef>
          </c:val>
        </c:ser>
        <c:dLbls/>
        <c:axId val="61176064"/>
        <c:axId val="61190144"/>
      </c:barChart>
      <c:catAx>
        <c:axId val="61176064"/>
        <c:scaling>
          <c:orientation val="minMax"/>
        </c:scaling>
        <c:axPos val="l"/>
        <c:numFmt formatCode="General" sourceLinked="1"/>
        <c:tickLblPos val="nextTo"/>
        <c:txPr>
          <a:bodyPr/>
          <a:lstStyle/>
          <a:p>
            <a:pPr>
              <a:defRPr lang="es-ES"/>
            </a:pPr>
            <a:endParaRPr lang="es-CO"/>
          </a:p>
        </c:txPr>
        <c:crossAx val="61190144"/>
        <c:crosses val="autoZero"/>
        <c:auto val="1"/>
        <c:lblAlgn val="ctr"/>
        <c:lblOffset val="100"/>
      </c:catAx>
      <c:valAx>
        <c:axId val="61190144"/>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61176064"/>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944" l="0.70000000000000062" r="0.70000000000000062" t="0.750000000000009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style val="21"/>
  <c:chart>
    <c:plotArea>
      <c:layout>
        <c:manualLayout>
          <c:layoutTarget val="inner"/>
          <c:xMode val="edge"/>
          <c:yMode val="edge"/>
          <c:x val="0.17619783616692652"/>
          <c:y val="6.25E-2"/>
          <c:w val="0.79907264296754255"/>
          <c:h val="0.58680555555555569"/>
        </c:manualLayout>
      </c:layout>
      <c:lineChart>
        <c:grouping val="standard"/>
        <c:ser>
          <c:idx val="0"/>
          <c:order val="0"/>
          <c:tx>
            <c:v>Colombia</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OH!$O$8:$O$14</c:f>
              <c:numCache>
                <c:formatCode>0.0</c:formatCode>
                <c:ptCount val="7"/>
                <c:pt idx="0">
                  <c:v>51.2</c:v>
                </c:pt>
                <c:pt idx="1">
                  <c:v>54.1</c:v>
                </c:pt>
                <c:pt idx="2">
                  <c:v>56.4</c:v>
                </c:pt>
                <c:pt idx="3">
                  <c:v>57</c:v>
                </c:pt>
                <c:pt idx="4">
                  <c:v>54.5</c:v>
                </c:pt>
                <c:pt idx="5">
                  <c:v>50.8</c:v>
                </c:pt>
                <c:pt idx="6">
                  <c:v>52.1</c:v>
                </c:pt>
              </c:numCache>
            </c:numRef>
          </c:val>
        </c:ser>
        <c:ser>
          <c:idx val="1"/>
          <c:order val="1"/>
          <c:tx>
            <c:v>Bogotá</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OH!$O$21:$O$27</c:f>
              <c:numCache>
                <c:formatCode>0.0</c:formatCode>
                <c:ptCount val="7"/>
                <c:pt idx="0">
                  <c:v>62.7</c:v>
                </c:pt>
                <c:pt idx="1">
                  <c:v>68.5</c:v>
                </c:pt>
                <c:pt idx="2">
                  <c:v>69.5</c:v>
                </c:pt>
                <c:pt idx="3">
                  <c:v>70.8</c:v>
                </c:pt>
                <c:pt idx="4">
                  <c:v>64.3</c:v>
                </c:pt>
                <c:pt idx="5">
                  <c:v>59.7</c:v>
                </c:pt>
                <c:pt idx="6">
                  <c:v>61.4</c:v>
                </c:pt>
              </c:numCache>
            </c:numRef>
          </c:val>
        </c:ser>
        <c:dLbls/>
        <c:marker val="1"/>
        <c:axId val="71133824"/>
        <c:axId val="71168384"/>
      </c:lineChart>
      <c:catAx>
        <c:axId val="7113382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168384"/>
        <c:crosses val="autoZero"/>
        <c:auto val="1"/>
        <c:lblAlgn val="ctr"/>
        <c:lblOffset val="100"/>
      </c:catAx>
      <c:valAx>
        <c:axId val="71168384"/>
        <c:scaling>
          <c:orientation val="minMax"/>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133824"/>
        <c:crosses val="autoZero"/>
        <c:crossBetween val="between"/>
      </c:valAx>
      <c:dTable>
        <c:showHorzBorder val="1"/>
        <c:showVertBorder val="1"/>
        <c:showOutline val="1"/>
        <c:showKeys val="1"/>
        <c:txPr>
          <a:bodyPr/>
          <a:lstStyle/>
          <a:p>
            <a:pPr rtl="0">
              <a:defRPr lang="es-ES" sz="1000" b="0" i="0" u="none" strike="noStrike" baseline="0">
                <a:solidFill>
                  <a:srgbClr val="000000"/>
                </a:solidFill>
                <a:latin typeface="Arial Unicode MS"/>
                <a:ea typeface="Arial Unicode MS"/>
                <a:cs typeface="Arial Unicode MS"/>
              </a:defRPr>
            </a:pPr>
            <a:endParaRPr lang="es-CO"/>
          </a:p>
        </c:txPr>
      </c:dTable>
    </c:plotArea>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62132921174673E-2"/>
          <c:y val="6.25E-2"/>
          <c:w val="0.77125193199382402"/>
          <c:h val="0.7569444444444533"/>
        </c:manualLayout>
      </c:layout>
      <c:lineChart>
        <c:grouping val="standard"/>
        <c:ser>
          <c:idx val="0"/>
          <c:order val="0"/>
          <c:tx>
            <c:strRef>
              <c:f>OH!$B$12</c:f>
              <c:strCache>
                <c:ptCount val="1"/>
                <c:pt idx="0">
                  <c:v>2008</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OH!$C$12:$N$12</c:f>
              <c:numCache>
                <c:formatCode>0.0</c:formatCode>
                <c:ptCount val="12"/>
                <c:pt idx="0">
                  <c:v>54</c:v>
                </c:pt>
                <c:pt idx="1">
                  <c:v>59</c:v>
                </c:pt>
                <c:pt idx="2">
                  <c:v>53.2</c:v>
                </c:pt>
                <c:pt idx="3">
                  <c:v>53.3</c:v>
                </c:pt>
                <c:pt idx="4">
                  <c:v>51.5</c:v>
                </c:pt>
                <c:pt idx="5">
                  <c:v>53.3</c:v>
                </c:pt>
                <c:pt idx="6">
                  <c:v>57.2</c:v>
                </c:pt>
                <c:pt idx="7">
                  <c:v>58.7</c:v>
                </c:pt>
                <c:pt idx="8">
                  <c:v>53.2</c:v>
                </c:pt>
                <c:pt idx="9">
                  <c:v>57.8</c:v>
                </c:pt>
                <c:pt idx="10">
                  <c:v>56</c:v>
                </c:pt>
                <c:pt idx="11">
                  <c:v>48.6</c:v>
                </c:pt>
              </c:numCache>
            </c:numRef>
          </c:val>
        </c:ser>
        <c:ser>
          <c:idx val="1"/>
          <c:order val="1"/>
          <c:tx>
            <c:strRef>
              <c:f>OH!$B$13</c:f>
              <c:strCache>
                <c:ptCount val="1"/>
                <c:pt idx="0">
                  <c:v>2009</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OH!$C$13:$N$13</c:f>
              <c:numCache>
                <c:formatCode>0.0</c:formatCode>
                <c:ptCount val="12"/>
                <c:pt idx="0">
                  <c:v>49.1</c:v>
                </c:pt>
                <c:pt idx="1">
                  <c:v>51.3</c:v>
                </c:pt>
                <c:pt idx="2">
                  <c:v>49.1</c:v>
                </c:pt>
                <c:pt idx="3">
                  <c:v>48</c:v>
                </c:pt>
                <c:pt idx="4">
                  <c:v>47.4</c:v>
                </c:pt>
                <c:pt idx="5">
                  <c:v>50.9</c:v>
                </c:pt>
                <c:pt idx="6">
                  <c:v>52.8</c:v>
                </c:pt>
                <c:pt idx="7">
                  <c:v>54</c:v>
                </c:pt>
                <c:pt idx="8">
                  <c:v>53.3</c:v>
                </c:pt>
                <c:pt idx="9">
                  <c:v>56</c:v>
                </c:pt>
                <c:pt idx="10">
                  <c:v>55.6</c:v>
                </c:pt>
                <c:pt idx="11">
                  <c:v>47.2</c:v>
                </c:pt>
              </c:numCache>
            </c:numRef>
          </c:val>
        </c:ser>
        <c:ser>
          <c:idx val="2"/>
          <c:order val="2"/>
          <c:tx>
            <c:strRef>
              <c:f>OH!$B$14</c:f>
              <c:strCache>
                <c:ptCount val="1"/>
                <c:pt idx="0">
                  <c:v>2010</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OH!$C$14:$N$14</c:f>
              <c:numCache>
                <c:formatCode>0.0</c:formatCode>
                <c:ptCount val="12"/>
                <c:pt idx="0">
                  <c:v>50.5</c:v>
                </c:pt>
                <c:pt idx="1">
                  <c:v>55.1</c:v>
                </c:pt>
                <c:pt idx="2">
                  <c:v>56.5</c:v>
                </c:pt>
                <c:pt idx="3">
                  <c:v>51.7</c:v>
                </c:pt>
                <c:pt idx="4">
                  <c:v>48.3</c:v>
                </c:pt>
                <c:pt idx="5">
                  <c:v>51.6</c:v>
                </c:pt>
                <c:pt idx="6">
                  <c:v>56.8</c:v>
                </c:pt>
                <c:pt idx="7">
                  <c:v>55.8</c:v>
                </c:pt>
                <c:pt idx="8">
                  <c:v>54.7</c:v>
                </c:pt>
                <c:pt idx="9">
                  <c:v>58.8</c:v>
                </c:pt>
                <c:pt idx="10">
                  <c:v>59.3</c:v>
                </c:pt>
                <c:pt idx="11">
                  <c:v>49</c:v>
                </c:pt>
              </c:numCache>
            </c:numRef>
          </c:val>
        </c:ser>
        <c:dLbls/>
        <c:marker val="1"/>
        <c:axId val="71253376"/>
        <c:axId val="71287936"/>
      </c:lineChart>
      <c:catAx>
        <c:axId val="71253376"/>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287936"/>
        <c:crosses val="autoZero"/>
        <c:auto val="1"/>
        <c:lblAlgn val="ctr"/>
        <c:lblOffset val="100"/>
      </c:catAx>
      <c:valAx>
        <c:axId val="71287936"/>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253376"/>
        <c:crosses val="autoZero"/>
        <c:crossBetween val="between"/>
        <c:majorUnit val="5"/>
        <c:minorUnit val="2"/>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58"/>
          <c:h val="0.7569444444444533"/>
        </c:manualLayout>
      </c:layout>
      <c:lineChart>
        <c:grouping val="standard"/>
        <c:ser>
          <c:idx val="0"/>
          <c:order val="0"/>
          <c:tx>
            <c:strRef>
              <c:f>OH!$B$21</c:f>
              <c:strCache>
                <c:ptCount val="1"/>
                <c:pt idx="0">
                  <c:v>2004</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OH!$C$21:$N$21</c:f>
              <c:numCache>
                <c:formatCode>0.0</c:formatCode>
                <c:ptCount val="12"/>
                <c:pt idx="0">
                  <c:v>51</c:v>
                </c:pt>
                <c:pt idx="1">
                  <c:v>63.7</c:v>
                </c:pt>
                <c:pt idx="2">
                  <c:v>62.2</c:v>
                </c:pt>
                <c:pt idx="3">
                  <c:v>57.4</c:v>
                </c:pt>
                <c:pt idx="4">
                  <c:v>58</c:v>
                </c:pt>
                <c:pt idx="5">
                  <c:v>63.5</c:v>
                </c:pt>
                <c:pt idx="6">
                  <c:v>64.900000000000006</c:v>
                </c:pt>
                <c:pt idx="7">
                  <c:v>68.400000000000006</c:v>
                </c:pt>
                <c:pt idx="8">
                  <c:v>67.2</c:v>
                </c:pt>
                <c:pt idx="9">
                  <c:v>70.3</c:v>
                </c:pt>
                <c:pt idx="10">
                  <c:v>71.2</c:v>
                </c:pt>
                <c:pt idx="11">
                  <c:v>55.3</c:v>
                </c:pt>
              </c:numCache>
            </c:numRef>
          </c:val>
        </c:ser>
        <c:ser>
          <c:idx val="1"/>
          <c:order val="1"/>
          <c:tx>
            <c:strRef>
              <c:f>OH!$B$22</c:f>
              <c:strCache>
                <c:ptCount val="1"/>
                <c:pt idx="0">
                  <c:v>2005</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OH!$C$22:$N$22</c:f>
              <c:numCache>
                <c:formatCode>0.0</c:formatCode>
                <c:ptCount val="12"/>
                <c:pt idx="0">
                  <c:v>60.2</c:v>
                </c:pt>
                <c:pt idx="1">
                  <c:v>71.400000000000006</c:v>
                </c:pt>
                <c:pt idx="2">
                  <c:v>64</c:v>
                </c:pt>
                <c:pt idx="3">
                  <c:v>69.8</c:v>
                </c:pt>
                <c:pt idx="4">
                  <c:v>66.7</c:v>
                </c:pt>
                <c:pt idx="5">
                  <c:v>72.2</c:v>
                </c:pt>
                <c:pt idx="6">
                  <c:v>71.7</c:v>
                </c:pt>
                <c:pt idx="7">
                  <c:v>73.400000000000006</c:v>
                </c:pt>
                <c:pt idx="8">
                  <c:v>73.3</c:v>
                </c:pt>
                <c:pt idx="9">
                  <c:v>69.599999999999994</c:v>
                </c:pt>
                <c:pt idx="10">
                  <c:v>73.099999999999994</c:v>
                </c:pt>
                <c:pt idx="11">
                  <c:v>53.7</c:v>
                </c:pt>
              </c:numCache>
            </c:numRef>
          </c:val>
        </c:ser>
        <c:ser>
          <c:idx val="2"/>
          <c:order val="2"/>
          <c:tx>
            <c:strRef>
              <c:f>OH!$B$23</c:f>
              <c:strCache>
                <c:ptCount val="1"/>
                <c:pt idx="0">
                  <c:v>2006</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OH!$C$23:$N$23</c:f>
              <c:numCache>
                <c:formatCode>0.0</c:formatCode>
                <c:ptCount val="12"/>
                <c:pt idx="0">
                  <c:v>57.8</c:v>
                </c:pt>
                <c:pt idx="1">
                  <c:v>73.2</c:v>
                </c:pt>
                <c:pt idx="2">
                  <c:v>71</c:v>
                </c:pt>
                <c:pt idx="3">
                  <c:v>67.3</c:v>
                </c:pt>
                <c:pt idx="4">
                  <c:v>66.3</c:v>
                </c:pt>
                <c:pt idx="5">
                  <c:v>69</c:v>
                </c:pt>
                <c:pt idx="6">
                  <c:v>70.900000000000006</c:v>
                </c:pt>
                <c:pt idx="7">
                  <c:v>77.900000000000006</c:v>
                </c:pt>
                <c:pt idx="8">
                  <c:v>75.2</c:v>
                </c:pt>
                <c:pt idx="9">
                  <c:v>76.900000000000006</c:v>
                </c:pt>
                <c:pt idx="10">
                  <c:v>75.400000000000006</c:v>
                </c:pt>
                <c:pt idx="11">
                  <c:v>51.4</c:v>
                </c:pt>
              </c:numCache>
            </c:numRef>
          </c:val>
        </c:ser>
        <c:ser>
          <c:idx val="3"/>
          <c:order val="3"/>
          <c:tx>
            <c:strRef>
              <c:f>OH!$B$24</c:f>
              <c:strCache>
                <c:ptCount val="1"/>
                <c:pt idx="0">
                  <c:v>2007</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OH!$C$24:$N$24</c:f>
              <c:numCache>
                <c:formatCode>0.0</c:formatCode>
                <c:ptCount val="12"/>
                <c:pt idx="0">
                  <c:v>58.8</c:v>
                </c:pt>
                <c:pt idx="1">
                  <c:v>77.3</c:v>
                </c:pt>
                <c:pt idx="2">
                  <c:v>74.5</c:v>
                </c:pt>
                <c:pt idx="3">
                  <c:v>65.400000000000006</c:v>
                </c:pt>
                <c:pt idx="4">
                  <c:v>72.599999999999994</c:v>
                </c:pt>
                <c:pt idx="5">
                  <c:v>71.099999999999994</c:v>
                </c:pt>
                <c:pt idx="6">
                  <c:v>73.8</c:v>
                </c:pt>
                <c:pt idx="7">
                  <c:v>73.7</c:v>
                </c:pt>
                <c:pt idx="8">
                  <c:v>72.7</c:v>
                </c:pt>
                <c:pt idx="9">
                  <c:v>76.900000000000006</c:v>
                </c:pt>
                <c:pt idx="10">
                  <c:v>80.3</c:v>
                </c:pt>
                <c:pt idx="11">
                  <c:v>55.5</c:v>
                </c:pt>
              </c:numCache>
            </c:numRef>
          </c:val>
        </c:ser>
        <c:ser>
          <c:idx val="4"/>
          <c:order val="4"/>
          <c:tx>
            <c:strRef>
              <c:f>OH!$B$25</c:f>
              <c:strCache>
                <c:ptCount val="1"/>
                <c:pt idx="0">
                  <c:v>2008</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OH!$C$25:$N$25</c:f>
              <c:numCache>
                <c:formatCode>0.0</c:formatCode>
                <c:ptCount val="12"/>
                <c:pt idx="0">
                  <c:v>54.4</c:v>
                </c:pt>
                <c:pt idx="1">
                  <c:v>74.2</c:v>
                </c:pt>
                <c:pt idx="2">
                  <c:v>60</c:v>
                </c:pt>
                <c:pt idx="3">
                  <c:v>69.900000000000006</c:v>
                </c:pt>
                <c:pt idx="4">
                  <c:v>63.5</c:v>
                </c:pt>
                <c:pt idx="5">
                  <c:v>66.5</c:v>
                </c:pt>
                <c:pt idx="6">
                  <c:v>69</c:v>
                </c:pt>
                <c:pt idx="7">
                  <c:v>67.5</c:v>
                </c:pt>
                <c:pt idx="8">
                  <c:v>66.5</c:v>
                </c:pt>
                <c:pt idx="9">
                  <c:v>70.5</c:v>
                </c:pt>
                <c:pt idx="10">
                  <c:v>66.599999999999994</c:v>
                </c:pt>
                <c:pt idx="11">
                  <c:v>47</c:v>
                </c:pt>
              </c:numCache>
            </c:numRef>
          </c:val>
        </c:ser>
        <c:ser>
          <c:idx val="5"/>
          <c:order val="5"/>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6"/>
          <c:order val="6"/>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dLbls/>
        <c:marker val="1"/>
        <c:axId val="71761920"/>
        <c:axId val="71763456"/>
      </c:lineChart>
      <c:catAx>
        <c:axId val="7176192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763456"/>
        <c:crosses val="autoZero"/>
        <c:auto val="1"/>
        <c:lblAlgn val="ctr"/>
        <c:lblOffset val="100"/>
      </c:catAx>
      <c:valAx>
        <c:axId val="71763456"/>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761920"/>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88059627161989362"/>
          <c:h val="0.6782407407407407"/>
        </c:manualLayout>
      </c:layout>
      <c:lineChart>
        <c:grouping val="standard"/>
        <c:ser>
          <c:idx val="0"/>
          <c:order val="0"/>
          <c:tx>
            <c:strRef>
              <c:f>OH!$B$26</c:f>
              <c:strCache>
                <c:ptCount val="1"/>
                <c:pt idx="0">
                  <c:v>2009</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OH!$C$26:$M$26</c:f>
              <c:numCache>
                <c:formatCode>0.0</c:formatCode>
                <c:ptCount val="11"/>
                <c:pt idx="0">
                  <c:v>47</c:v>
                </c:pt>
                <c:pt idx="1">
                  <c:v>65.099999999999994</c:v>
                </c:pt>
                <c:pt idx="2">
                  <c:v>63</c:v>
                </c:pt>
                <c:pt idx="3">
                  <c:v>53.7</c:v>
                </c:pt>
                <c:pt idx="4">
                  <c:v>55.8</c:v>
                </c:pt>
                <c:pt idx="5">
                  <c:v>59.9</c:v>
                </c:pt>
                <c:pt idx="6">
                  <c:v>62</c:v>
                </c:pt>
                <c:pt idx="7">
                  <c:v>63.5</c:v>
                </c:pt>
                <c:pt idx="8">
                  <c:v>66</c:v>
                </c:pt>
                <c:pt idx="9">
                  <c:v>65.7</c:v>
                </c:pt>
                <c:pt idx="10">
                  <c:v>67.900000000000006</c:v>
                </c:pt>
              </c:numCache>
            </c:numRef>
          </c:val>
        </c:ser>
        <c:ser>
          <c:idx val="1"/>
          <c:order val="1"/>
          <c:tx>
            <c:strRef>
              <c:f>OH!$B$27</c:f>
              <c:strCache>
                <c:ptCount val="1"/>
                <c:pt idx="0">
                  <c:v>2010</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OH!$C$27:$M$27</c:f>
              <c:numCache>
                <c:formatCode>0.0</c:formatCode>
                <c:ptCount val="11"/>
                <c:pt idx="0">
                  <c:v>48.2</c:v>
                </c:pt>
                <c:pt idx="1">
                  <c:v>66.900000000000006</c:v>
                </c:pt>
                <c:pt idx="2">
                  <c:v>66</c:v>
                </c:pt>
                <c:pt idx="3">
                  <c:v>60.8</c:v>
                </c:pt>
                <c:pt idx="4">
                  <c:v>59</c:v>
                </c:pt>
                <c:pt idx="5">
                  <c:v>60.7</c:v>
                </c:pt>
                <c:pt idx="6">
                  <c:v>60.8</c:v>
                </c:pt>
                <c:pt idx="7">
                  <c:v>64.099999999999994</c:v>
                </c:pt>
                <c:pt idx="8">
                  <c:v>64.7</c:v>
                </c:pt>
                <c:pt idx="9">
                  <c:v>63.7</c:v>
                </c:pt>
                <c:pt idx="10">
                  <c:v>69.8</c:v>
                </c:pt>
              </c:numCache>
            </c:numRef>
          </c:val>
        </c:ser>
        <c:dLbls/>
        <c:marker val="1"/>
        <c:axId val="71805184"/>
        <c:axId val="71819264"/>
      </c:lineChart>
      <c:catAx>
        <c:axId val="7180518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819264"/>
        <c:crosses val="autoZero"/>
        <c:auto val="1"/>
        <c:lblAlgn val="ctr"/>
        <c:lblOffset val="100"/>
      </c:catAx>
      <c:valAx>
        <c:axId val="71819264"/>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71805184"/>
        <c:crosses val="autoZero"/>
        <c:crossBetween val="between"/>
        <c:majorUnit val="5"/>
      </c:valAx>
    </c:plotArea>
    <c:legend>
      <c:legendPos val="b"/>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hyperlink" Target="#Contenid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 Id="rId6" Type="http://schemas.openxmlformats.org/officeDocument/2006/relationships/hyperlink" Target="#Contenido!A1"/><Relationship Id="rId5" Type="http://schemas.openxmlformats.org/officeDocument/2006/relationships/image" Target="../media/image4.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5.xml"/><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171449</xdr:colOff>
      <xdr:row>7</xdr:row>
      <xdr:rowOff>123852</xdr:rowOff>
    </xdr:to>
    <xdr:grpSp>
      <xdr:nvGrpSpPr>
        <xdr:cNvPr id="14" name="13 Grupo"/>
        <xdr:cNvGrpSpPr/>
      </xdr:nvGrpSpPr>
      <xdr:grpSpPr>
        <a:xfrm>
          <a:off x="0" y="0"/>
          <a:ext cx="9267824" cy="1619277"/>
          <a:chOff x="28575" y="0"/>
          <a:chExt cx="9267824" cy="1619277"/>
        </a:xfrm>
      </xdr:grpSpPr>
      <xdr:pic>
        <xdr:nvPicPr>
          <xdr:cNvPr id="15"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19" name="18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476250</xdr:colOff>
      <xdr:row>24</xdr:row>
      <xdr:rowOff>180975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742950</xdr:colOff>
      <xdr:row>25</xdr:row>
      <xdr:rowOff>123825</xdr:rowOff>
    </xdr:from>
    <xdr:to>
      <xdr:col>11</xdr:col>
      <xdr:colOff>436033</xdr:colOff>
      <xdr:row>37</xdr:row>
      <xdr:rowOff>114300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12</xdr:col>
      <xdr:colOff>0</xdr:colOff>
      <xdr:row>8</xdr:row>
      <xdr:rowOff>95277</xdr:rowOff>
    </xdr:to>
    <xdr:grpSp>
      <xdr:nvGrpSpPr>
        <xdr:cNvPr id="4" name="3 Grupo"/>
        <xdr:cNvGrpSpPr/>
      </xdr:nvGrpSpPr>
      <xdr:grpSpPr>
        <a:xfrm>
          <a:off x="28575" y="0"/>
          <a:ext cx="9105900" cy="1619277"/>
          <a:chOff x="28575" y="0"/>
          <a:chExt cx="9267824" cy="1619277"/>
        </a:xfrm>
      </xdr:grpSpPr>
      <xdr:pic>
        <xdr:nvPicPr>
          <xdr:cNvPr id="5"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6"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7"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8" name="7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9" name="8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214312</xdr:colOff>
      <xdr:row>5</xdr:row>
      <xdr:rowOff>154781</xdr:rowOff>
    </xdr:from>
    <xdr:to>
      <xdr:col>11</xdr:col>
      <xdr:colOff>807243</xdr:colOff>
      <xdr:row>9</xdr:row>
      <xdr:rowOff>50006</xdr:rowOff>
    </xdr:to>
    <xdr:grpSp>
      <xdr:nvGrpSpPr>
        <xdr:cNvPr id="10" name="9 Grupo">
          <a:hlinkClick xmlns:r="http://schemas.openxmlformats.org/officeDocument/2006/relationships" r:id="rId7"/>
        </xdr:cNvPr>
        <xdr:cNvGrpSpPr/>
      </xdr:nvGrpSpPr>
      <xdr:grpSpPr>
        <a:xfrm>
          <a:off x="7653337" y="1107281"/>
          <a:ext cx="1440656" cy="657225"/>
          <a:chOff x="5105399" y="1717475"/>
          <a:chExt cx="2922958" cy="1305966"/>
        </a:xfrm>
      </xdr:grpSpPr>
      <xdr:sp macro="" textlink="">
        <xdr:nvSpPr>
          <xdr:cNvPr id="11" name="10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2" name="11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762000</xdr:colOff>
      <xdr:row>12</xdr:row>
      <xdr:rowOff>161925</xdr:rowOff>
    </xdr:from>
    <xdr:to>
      <xdr:col>11</xdr:col>
      <xdr:colOff>520700</xdr:colOff>
      <xdr:row>37</xdr:row>
      <xdr:rowOff>119592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0</xdr:colOff>
      <xdr:row>8</xdr:row>
      <xdr:rowOff>95277</xdr:rowOff>
    </xdr:to>
    <xdr:grpSp>
      <xdr:nvGrpSpPr>
        <xdr:cNvPr id="3" name="2 Grupo"/>
        <xdr:cNvGrpSpPr/>
      </xdr:nvGrpSpPr>
      <xdr:grpSpPr>
        <a:xfrm>
          <a:off x="0" y="0"/>
          <a:ext cx="9132094" cy="1619277"/>
          <a:chOff x="28575" y="0"/>
          <a:chExt cx="9267824" cy="1619277"/>
        </a:xfrm>
      </xdr:grpSpPr>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5"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6"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7" name="6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8" name="7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202407</xdr:colOff>
      <xdr:row>6</xdr:row>
      <xdr:rowOff>11906</xdr:rowOff>
    </xdr:from>
    <xdr:to>
      <xdr:col>11</xdr:col>
      <xdr:colOff>795338</xdr:colOff>
      <xdr:row>9</xdr:row>
      <xdr:rowOff>97631</xdr:rowOff>
    </xdr:to>
    <xdr:grpSp>
      <xdr:nvGrpSpPr>
        <xdr:cNvPr id="9" name="8 Grupo">
          <a:hlinkClick xmlns:r="http://schemas.openxmlformats.org/officeDocument/2006/relationships" r:id="rId6"/>
        </xdr:cNvPr>
        <xdr:cNvGrpSpPr/>
      </xdr:nvGrpSpPr>
      <xdr:grpSpPr>
        <a:xfrm>
          <a:off x="7643813" y="1154906"/>
          <a:ext cx="1438275"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152399</xdr:colOff>
      <xdr:row>8</xdr:row>
      <xdr:rowOff>95277</xdr:rowOff>
    </xdr:to>
    <xdr:grpSp>
      <xdr:nvGrpSpPr>
        <xdr:cNvPr id="2" name="1 Grupo"/>
        <xdr:cNvGrpSpPr/>
      </xdr:nvGrpSpPr>
      <xdr:grpSpPr>
        <a:xfrm>
          <a:off x="0" y="0"/>
          <a:ext cx="8712993" cy="1619277"/>
          <a:chOff x="28575" y="0"/>
          <a:chExt cx="9267824" cy="1619277"/>
        </a:xfrm>
      </xdr:grpSpPr>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4"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5"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6" name="5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7" name="6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5</xdr:col>
      <xdr:colOff>514350</xdr:colOff>
      <xdr:row>12</xdr:row>
      <xdr:rowOff>180975</xdr:rowOff>
    </xdr:from>
    <xdr:to>
      <xdr:col>11</xdr:col>
      <xdr:colOff>400050</xdr:colOff>
      <xdr:row>37</xdr:row>
      <xdr:rowOff>85725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13</xdr:row>
      <xdr:rowOff>0</xdr:rowOff>
    </xdr:from>
    <xdr:to>
      <xdr:col>13</xdr:col>
      <xdr:colOff>676275</xdr:colOff>
      <xdr:row>36</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15</xdr:col>
      <xdr:colOff>161924</xdr:colOff>
      <xdr:row>8</xdr:row>
      <xdr:rowOff>95277</xdr:rowOff>
    </xdr:to>
    <xdr:grpSp>
      <xdr:nvGrpSpPr>
        <xdr:cNvPr id="3" name="2 Grupo"/>
        <xdr:cNvGrpSpPr/>
      </xdr:nvGrpSpPr>
      <xdr:grpSpPr>
        <a:xfrm>
          <a:off x="0" y="0"/>
          <a:ext cx="9055893" cy="1619277"/>
          <a:chOff x="28575" y="0"/>
          <a:chExt cx="9267824" cy="1619277"/>
        </a:xfrm>
      </xdr:grpSpPr>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5"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6"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7" name="6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8" name="7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32</xdr:row>
      <xdr:rowOff>0</xdr:rowOff>
    </xdr:from>
    <xdr:to>
      <xdr:col>12</xdr:col>
      <xdr:colOff>504825</xdr:colOff>
      <xdr:row>46</xdr:row>
      <xdr:rowOff>76200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12</xdr:col>
      <xdr:colOff>504825</xdr:colOff>
      <xdr:row>64</xdr:row>
      <xdr:rowOff>76200</xdr:rowOff>
    </xdr:to>
    <xdr:graphicFrame macro="">
      <xdr:nvGraphicFramePr>
        <xdr:cNvPr id="3"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13</xdr:col>
      <xdr:colOff>0</xdr:colOff>
      <xdr:row>82</xdr:row>
      <xdr:rowOff>76200</xdr:rowOff>
    </xdr:to>
    <xdr:graphicFrame macro="">
      <xdr:nvGraphicFramePr>
        <xdr:cNvPr id="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68</xdr:row>
      <xdr:rowOff>0</xdr:rowOff>
    </xdr:from>
    <xdr:to>
      <xdr:col>22</xdr:col>
      <xdr:colOff>190500</xdr:colOff>
      <xdr:row>82</xdr:row>
      <xdr:rowOff>76200</xdr:rowOff>
    </xdr:to>
    <xdr:graphicFrame macro="">
      <xdr:nvGraphicFramePr>
        <xdr:cNvPr id="5"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84</xdr:row>
      <xdr:rowOff>0</xdr:rowOff>
    </xdr:from>
    <xdr:to>
      <xdr:col>13</xdr:col>
      <xdr:colOff>0</xdr:colOff>
      <xdr:row>98</xdr:row>
      <xdr:rowOff>76200</xdr:rowOff>
    </xdr:to>
    <xdr:graphicFrame macro="">
      <xdr:nvGraphicFramePr>
        <xdr:cNvPr id="6"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ublished="0"/>
  <dimension ref="B3:N24"/>
  <sheetViews>
    <sheetView showGridLines="0" tabSelected="1" workbookViewId="0"/>
  </sheetViews>
  <sheetFormatPr baseColWidth="10" defaultColWidth="10.28515625" defaultRowHeight="16.5"/>
  <cols>
    <col min="1" max="1" width="2.7109375" style="2" customWidth="1"/>
    <col min="2" max="14" width="10.28515625" style="2"/>
    <col min="15" max="15" width="2.7109375" style="2" customWidth="1"/>
    <col min="16" max="16384" width="10.28515625" style="2"/>
  </cols>
  <sheetData>
    <row r="3" spans="2:14" ht="18.75">
      <c r="E3" s="39"/>
    </row>
    <row r="4" spans="2:14" ht="16.5" customHeight="1">
      <c r="F4" s="126"/>
      <c r="G4" s="126"/>
      <c r="H4" s="126"/>
      <c r="I4" s="126"/>
      <c r="J4" s="126"/>
      <c r="K4" s="126"/>
    </row>
    <row r="5" spans="2:14" ht="16.5" customHeight="1">
      <c r="F5" s="126"/>
      <c r="G5" s="126"/>
      <c r="H5" s="126"/>
      <c r="I5" s="126"/>
      <c r="J5" s="126"/>
      <c r="K5" s="126"/>
    </row>
    <row r="6" spans="2:14">
      <c r="J6" s="127"/>
      <c r="K6" s="127"/>
    </row>
    <row r="7" spans="2:14">
      <c r="J7" s="65"/>
      <c r="K7" s="65"/>
    </row>
    <row r="8" spans="2:14">
      <c r="J8" s="65"/>
      <c r="K8" s="65"/>
    </row>
    <row r="10" spans="2:14">
      <c r="B10" s="128" t="s">
        <v>76</v>
      </c>
      <c r="C10" s="128"/>
      <c r="D10" s="128"/>
      <c r="E10" s="128"/>
      <c r="F10" s="128"/>
      <c r="G10" s="128"/>
      <c r="H10" s="128"/>
      <c r="I10" s="128"/>
      <c r="J10" s="128"/>
      <c r="K10" s="128"/>
      <c r="L10" s="128"/>
      <c r="M10" s="128"/>
      <c r="N10" s="128"/>
    </row>
    <row r="11" spans="2:14">
      <c r="C11" s="1"/>
      <c r="D11" s="1"/>
      <c r="E11" s="1"/>
      <c r="F11" s="1"/>
      <c r="G11" s="1"/>
      <c r="H11" s="1"/>
      <c r="I11" s="1"/>
    </row>
    <row r="12" spans="2:14">
      <c r="B12" s="1"/>
      <c r="E12" s="1"/>
      <c r="F12" s="1"/>
      <c r="G12" s="1"/>
      <c r="H12" s="1"/>
      <c r="I12" s="1"/>
      <c r="J12" s="1"/>
      <c r="K12" s="1"/>
    </row>
    <row r="13" spans="2:14">
      <c r="B13" s="1" t="s">
        <v>82</v>
      </c>
    </row>
    <row r="14" spans="2:14" ht="15" customHeight="1">
      <c r="C14" s="3"/>
      <c r="D14" s="3"/>
      <c r="E14" s="3"/>
      <c r="F14" s="3"/>
      <c r="G14" s="3"/>
      <c r="H14" s="3"/>
      <c r="I14" s="3"/>
      <c r="J14" s="3"/>
      <c r="K14" s="3"/>
    </row>
    <row r="15" spans="2:14">
      <c r="B15" s="1" t="s">
        <v>94</v>
      </c>
    </row>
    <row r="16" spans="2:14" ht="15" customHeight="1">
      <c r="C16" s="3"/>
      <c r="D16" s="3"/>
      <c r="E16" s="3"/>
      <c r="F16" s="3"/>
      <c r="G16" s="3"/>
      <c r="H16" s="3"/>
      <c r="I16" s="3"/>
      <c r="J16" s="3"/>
      <c r="K16" s="3"/>
    </row>
    <row r="17" spans="2:12">
      <c r="B17" s="1" t="s">
        <v>62</v>
      </c>
    </row>
    <row r="18" spans="2:12">
      <c r="C18" s="1"/>
      <c r="D18" s="1"/>
      <c r="E18" s="1"/>
      <c r="F18" s="1"/>
      <c r="G18" s="1"/>
      <c r="H18" s="1"/>
      <c r="I18" s="1"/>
    </row>
    <row r="19" spans="2:12">
      <c r="B19" s="1" t="s">
        <v>51</v>
      </c>
    </row>
    <row r="20" spans="2:12">
      <c r="C20" s="1"/>
      <c r="D20" s="1"/>
      <c r="E20" s="1"/>
      <c r="F20" s="1"/>
      <c r="G20" s="1"/>
      <c r="H20" s="1"/>
      <c r="I20" s="1"/>
      <c r="J20" s="1"/>
      <c r="K20" s="1"/>
      <c r="L20" s="1"/>
    </row>
    <row r="22" spans="2:12">
      <c r="B22" s="1"/>
      <c r="C22" s="1"/>
      <c r="D22" s="1"/>
      <c r="E22" s="1"/>
      <c r="F22" s="1"/>
      <c r="G22" s="1"/>
      <c r="H22" s="1"/>
      <c r="I22" s="1"/>
      <c r="J22" s="1"/>
      <c r="K22" s="1"/>
      <c r="L22" s="1"/>
    </row>
    <row r="24" spans="2:12">
      <c r="B24" s="1"/>
    </row>
  </sheetData>
  <mergeCells count="3">
    <mergeCell ref="F4:K5"/>
    <mergeCell ref="J6:K6"/>
    <mergeCell ref="B10:N10"/>
  </mergeCells>
  <pageMargins left="0.39370078740157483" right="0.39370078740157483" top="0.78740157480314965" bottom="0.78740157480314965" header="0.31496062992125984" footer="0.31496062992125984"/>
  <pageSetup scale="70"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published="0"/>
  <dimension ref="A8:O74"/>
  <sheetViews>
    <sheetView showGridLines="0" view="pageBreakPreview" zoomScaleSheetLayoutView="100" workbookViewId="0">
      <selection activeCell="F24" sqref="F24"/>
    </sheetView>
  </sheetViews>
  <sheetFormatPr baseColWidth="10" defaultColWidth="12.5703125" defaultRowHeight="15" customHeight="1"/>
  <cols>
    <col min="1" max="1" width="2.7109375" style="17" customWidth="1"/>
    <col min="2" max="2" width="15.7109375" style="14" customWidth="1"/>
    <col min="3" max="8" width="11.7109375" style="14" customWidth="1"/>
    <col min="9" max="9" width="11.42578125" style="14" customWidth="1"/>
    <col min="10" max="10" width="11.42578125" style="15" customWidth="1"/>
    <col min="11" max="12" width="12.7109375" style="14" customWidth="1"/>
    <col min="13" max="13" width="12.5703125" style="17"/>
    <col min="14" max="16384" width="12.5703125" style="14"/>
  </cols>
  <sheetData>
    <row r="8" spans="1:13" s="17" customFormat="1" ht="15" customHeight="1">
      <c r="A8" s="8"/>
      <c r="B8" s="8"/>
      <c r="C8" s="8"/>
      <c r="D8" s="8"/>
      <c r="E8" s="8"/>
      <c r="F8" s="8"/>
      <c r="G8" s="8"/>
      <c r="H8" s="8"/>
      <c r="I8" s="8"/>
      <c r="J8" s="9"/>
      <c r="K8" s="8"/>
      <c r="L8" s="8"/>
    </row>
    <row r="9" spans="1:13" ht="15" customHeight="1">
      <c r="A9" s="8"/>
      <c r="B9" s="8"/>
      <c r="C9" s="8"/>
      <c r="D9" s="8"/>
      <c r="E9" s="8"/>
      <c r="F9" s="8"/>
      <c r="G9" s="8"/>
      <c r="H9" s="8"/>
      <c r="I9" s="8"/>
      <c r="J9" s="9"/>
      <c r="K9" s="8"/>
      <c r="L9" s="8"/>
    </row>
    <row r="10" spans="1:13" ht="15" customHeight="1">
      <c r="A10" s="8"/>
      <c r="B10" s="8"/>
      <c r="C10" s="8"/>
      <c r="D10" s="8"/>
      <c r="E10" s="8"/>
      <c r="F10" s="8"/>
      <c r="G10" s="8"/>
      <c r="H10" s="8"/>
      <c r="I10" s="8"/>
      <c r="J10" s="9"/>
      <c r="K10" s="8"/>
      <c r="L10" s="8"/>
    </row>
    <row r="11" spans="1:13" ht="22.5">
      <c r="A11" s="8"/>
      <c r="B11" s="64" t="s">
        <v>81</v>
      </c>
      <c r="C11" s="8"/>
      <c r="D11" s="8"/>
      <c r="E11" s="8"/>
    </row>
    <row r="12" spans="1:13" ht="15" customHeight="1">
      <c r="A12" s="8"/>
      <c r="B12" s="8"/>
      <c r="C12" s="8"/>
      <c r="F12" s="102"/>
      <c r="G12" s="38"/>
      <c r="H12" s="38"/>
      <c r="I12" s="38"/>
      <c r="J12" s="38"/>
    </row>
    <row r="13" spans="1:13" s="11" customFormat="1" ht="15" customHeight="1">
      <c r="A13" s="10"/>
      <c r="B13" s="10"/>
      <c r="C13" s="10"/>
      <c r="D13" s="10"/>
      <c r="E13" s="10"/>
      <c r="F13" s="10"/>
      <c r="G13" s="10"/>
      <c r="H13" s="10"/>
      <c r="I13" s="10"/>
      <c r="J13" s="12"/>
      <c r="K13" s="10"/>
      <c r="L13" s="10"/>
      <c r="M13" s="18"/>
    </row>
    <row r="14" spans="1:13" s="11" customFormat="1" ht="15" customHeight="1">
      <c r="A14" s="10"/>
      <c r="B14" s="129" t="s">
        <v>82</v>
      </c>
      <c r="C14" s="129"/>
      <c r="D14" s="129"/>
      <c r="E14" s="129"/>
      <c r="F14" s="10"/>
      <c r="G14" s="10"/>
      <c r="H14" s="10"/>
      <c r="I14" s="10"/>
      <c r="J14" s="12"/>
      <c r="K14" s="10"/>
      <c r="L14" s="10"/>
      <c r="M14" s="18"/>
    </row>
    <row r="15" spans="1:13" s="11" customFormat="1" ht="15" customHeight="1">
      <c r="A15" s="10"/>
      <c r="B15" s="129"/>
      <c r="C15" s="129"/>
      <c r="D15" s="129"/>
      <c r="E15" s="129"/>
      <c r="F15" s="10"/>
      <c r="G15" s="10"/>
      <c r="H15" s="10"/>
      <c r="I15" s="10"/>
      <c r="J15" s="12"/>
      <c r="K15" s="10"/>
      <c r="L15" s="10"/>
      <c r="M15" s="103"/>
    </row>
    <row r="16" spans="1:13" s="11" customFormat="1" ht="15" customHeight="1">
      <c r="A16" s="10"/>
      <c r="B16" s="10"/>
      <c r="D16" s="104"/>
      <c r="E16" s="104"/>
      <c r="F16" s="104"/>
      <c r="G16" s="104"/>
      <c r="H16" s="104"/>
      <c r="I16" s="104"/>
      <c r="J16" s="104"/>
      <c r="K16" s="104"/>
      <c r="L16" s="104"/>
      <c r="M16" s="18"/>
    </row>
    <row r="17" spans="1:13" s="11" customFormat="1" ht="15" customHeight="1">
      <c r="A17" s="10"/>
      <c r="B17" s="130" t="s">
        <v>111</v>
      </c>
      <c r="C17" s="130"/>
      <c r="D17" s="130"/>
      <c r="E17" s="130"/>
      <c r="F17" s="16"/>
      <c r="G17" s="16"/>
      <c r="H17" s="16"/>
      <c r="I17" s="16"/>
      <c r="J17" s="16"/>
      <c r="K17" s="16"/>
      <c r="L17" s="10"/>
      <c r="M17" s="18"/>
    </row>
    <row r="18" spans="1:13" s="11" customFormat="1" ht="15" customHeight="1">
      <c r="A18" s="10"/>
      <c r="B18" s="130"/>
      <c r="C18" s="130"/>
      <c r="D18" s="130"/>
      <c r="E18" s="130"/>
      <c r="F18" s="105"/>
      <c r="G18" s="105"/>
      <c r="H18" s="105"/>
      <c r="I18" s="105"/>
      <c r="J18" s="105"/>
      <c r="K18" s="105"/>
      <c r="L18" s="105"/>
      <c r="M18" s="18"/>
    </row>
    <row r="19" spans="1:13" s="11" customFormat="1" ht="15" customHeight="1">
      <c r="A19" s="10"/>
      <c r="B19" s="130"/>
      <c r="C19" s="130"/>
      <c r="D19" s="130"/>
      <c r="E19" s="130"/>
      <c r="F19" s="105"/>
      <c r="G19" s="105"/>
      <c r="H19" s="105"/>
      <c r="I19" s="105"/>
      <c r="J19" s="105"/>
      <c r="K19" s="105"/>
      <c r="L19" s="105"/>
      <c r="M19" s="18"/>
    </row>
    <row r="20" spans="1:13" s="11" customFormat="1" ht="15" customHeight="1">
      <c r="A20" s="10"/>
      <c r="B20" s="130"/>
      <c r="C20" s="130"/>
      <c r="D20" s="130"/>
      <c r="E20" s="130"/>
      <c r="F20" s="105"/>
      <c r="G20" s="105"/>
      <c r="H20" s="105"/>
      <c r="I20" s="105"/>
      <c r="J20" s="105"/>
      <c r="K20" s="105"/>
      <c r="L20" s="105"/>
      <c r="M20" s="18"/>
    </row>
    <row r="21" spans="1:13" s="11" customFormat="1" ht="15" customHeight="1">
      <c r="A21" s="10"/>
      <c r="B21" s="130"/>
      <c r="C21" s="130"/>
      <c r="D21" s="130"/>
      <c r="E21" s="130"/>
      <c r="F21" s="105"/>
      <c r="G21" s="105"/>
      <c r="H21" s="105"/>
      <c r="I21" s="105"/>
      <c r="J21" s="105"/>
      <c r="K21" s="105"/>
      <c r="L21" s="105"/>
      <c r="M21" s="18"/>
    </row>
    <row r="22" spans="1:13" s="11" customFormat="1" ht="15" customHeight="1">
      <c r="A22" s="10"/>
      <c r="B22" s="130"/>
      <c r="C22" s="130"/>
      <c r="D22" s="130"/>
      <c r="E22" s="130"/>
      <c r="F22" s="105"/>
      <c r="G22" s="105"/>
      <c r="H22" s="105"/>
      <c r="I22" s="105"/>
      <c r="J22" s="105"/>
      <c r="K22" s="105"/>
      <c r="L22" s="105"/>
      <c r="M22" s="18"/>
    </row>
    <row r="23" spans="1:13" s="11" customFormat="1" ht="15" customHeight="1">
      <c r="A23" s="10"/>
      <c r="B23" s="130"/>
      <c r="C23" s="130"/>
      <c r="D23" s="130"/>
      <c r="E23" s="130"/>
      <c r="F23" s="105"/>
      <c r="G23" s="105"/>
      <c r="H23" s="105"/>
      <c r="I23" s="105"/>
      <c r="J23" s="105"/>
      <c r="K23" s="105"/>
      <c r="L23" s="105"/>
      <c r="M23" s="18"/>
    </row>
    <row r="24" spans="1:13" s="11" customFormat="1" ht="15" customHeight="1">
      <c r="A24" s="10"/>
      <c r="B24" s="130"/>
      <c r="C24" s="130"/>
      <c r="D24" s="130"/>
      <c r="E24" s="130"/>
      <c r="F24" s="105"/>
      <c r="G24" s="105"/>
      <c r="H24" s="105"/>
      <c r="I24" s="105"/>
      <c r="J24" s="105"/>
      <c r="K24" s="105"/>
      <c r="L24" s="105"/>
      <c r="M24" s="18"/>
    </row>
    <row r="25" spans="1:13" s="11" customFormat="1" ht="15" customHeight="1">
      <c r="A25" s="10"/>
      <c r="B25" s="130"/>
      <c r="C25" s="130"/>
      <c r="D25" s="130"/>
      <c r="E25" s="130"/>
      <c r="F25" s="105"/>
      <c r="G25" s="105"/>
      <c r="H25" s="105"/>
      <c r="I25" s="105"/>
      <c r="J25" s="105"/>
      <c r="K25" s="105"/>
      <c r="L25" s="105"/>
      <c r="M25" s="18"/>
    </row>
    <row r="26" spans="1:13" s="11" customFormat="1" ht="15" customHeight="1">
      <c r="A26" s="10"/>
      <c r="B26" s="130"/>
      <c r="C26" s="130"/>
      <c r="D26" s="130"/>
      <c r="E26" s="130"/>
      <c r="F26" s="106"/>
      <c r="G26" s="106"/>
      <c r="H26" s="106"/>
      <c r="I26" s="106"/>
      <c r="J26" s="106"/>
      <c r="K26" s="106"/>
      <c r="L26" s="106"/>
      <c r="M26" s="18"/>
    </row>
    <row r="27" spans="1:13" s="11" customFormat="1" ht="15" customHeight="1">
      <c r="A27" s="10"/>
      <c r="B27" s="130"/>
      <c r="C27" s="130"/>
      <c r="D27" s="130"/>
      <c r="E27" s="130"/>
      <c r="F27" s="106"/>
      <c r="G27" s="106"/>
      <c r="H27" s="106"/>
      <c r="I27" s="106"/>
      <c r="J27" s="106"/>
      <c r="K27" s="106"/>
      <c r="L27" s="106"/>
      <c r="M27" s="18"/>
    </row>
    <row r="28" spans="1:13" s="11" customFormat="1" ht="15" customHeight="1">
      <c r="A28" s="10"/>
      <c r="B28" s="130"/>
      <c r="C28" s="130"/>
      <c r="D28" s="130"/>
      <c r="E28" s="130"/>
      <c r="F28" s="106"/>
      <c r="G28" s="106"/>
      <c r="H28" s="106"/>
      <c r="I28" s="106"/>
      <c r="J28" s="106"/>
      <c r="K28" s="106"/>
      <c r="L28" s="106"/>
      <c r="M28" s="18"/>
    </row>
    <row r="29" spans="1:13" s="11" customFormat="1" ht="15" customHeight="1">
      <c r="A29" s="10"/>
      <c r="B29" s="130"/>
      <c r="C29" s="130"/>
      <c r="D29" s="130"/>
      <c r="E29" s="130"/>
      <c r="F29" s="106"/>
      <c r="G29" s="106"/>
      <c r="H29" s="106"/>
      <c r="I29" s="106"/>
      <c r="J29" s="106"/>
      <c r="K29" s="106"/>
      <c r="L29" s="106"/>
      <c r="M29" s="18"/>
    </row>
    <row r="30" spans="1:13" s="11" customFormat="1" ht="15" customHeight="1">
      <c r="A30" s="10"/>
      <c r="B30" s="130"/>
      <c r="C30" s="130"/>
      <c r="D30" s="130"/>
      <c r="E30" s="130"/>
      <c r="F30" s="106"/>
      <c r="G30" s="106"/>
      <c r="H30" s="106"/>
      <c r="I30" s="106"/>
      <c r="J30" s="106"/>
      <c r="K30" s="106"/>
      <c r="L30" s="106"/>
      <c r="M30" s="18"/>
    </row>
    <row r="31" spans="1:13" s="11" customFormat="1" ht="15" customHeight="1">
      <c r="A31" s="10"/>
      <c r="B31" s="130"/>
      <c r="C31" s="130"/>
      <c r="D31" s="130"/>
      <c r="E31" s="130"/>
      <c r="F31" s="106"/>
      <c r="G31" s="106"/>
      <c r="H31" s="106"/>
      <c r="I31" s="106"/>
      <c r="J31" s="106"/>
      <c r="K31" s="106"/>
      <c r="L31" s="106"/>
      <c r="M31" s="18"/>
    </row>
    <row r="32" spans="1:13" s="11" customFormat="1" ht="15" customHeight="1">
      <c r="A32" s="10"/>
      <c r="B32" s="130"/>
      <c r="C32" s="130"/>
      <c r="D32" s="130"/>
      <c r="E32" s="130"/>
      <c r="F32" s="106"/>
      <c r="G32" s="106"/>
      <c r="H32" s="106"/>
      <c r="I32" s="106"/>
      <c r="J32" s="106"/>
      <c r="K32" s="106"/>
      <c r="L32" s="106"/>
      <c r="M32" s="18"/>
    </row>
    <row r="33" spans="1:15" s="11" customFormat="1" ht="15" customHeight="1">
      <c r="A33" s="10"/>
      <c r="B33" s="130"/>
      <c r="C33" s="130"/>
      <c r="D33" s="130"/>
      <c r="E33" s="130"/>
      <c r="F33" s="106"/>
      <c r="G33" s="106"/>
      <c r="H33" s="106"/>
      <c r="I33" s="106"/>
      <c r="J33" s="106"/>
      <c r="K33" s="106"/>
      <c r="L33" s="106"/>
      <c r="M33" s="18"/>
    </row>
    <row r="34" spans="1:15" s="11" customFormat="1" ht="15" customHeight="1">
      <c r="A34" s="10"/>
      <c r="B34" s="130"/>
      <c r="C34" s="130"/>
      <c r="D34" s="130"/>
      <c r="E34" s="130"/>
      <c r="F34" s="106"/>
      <c r="G34" s="106"/>
      <c r="H34" s="106"/>
      <c r="I34" s="106"/>
      <c r="J34" s="106"/>
      <c r="K34" s="106"/>
      <c r="L34" s="106"/>
      <c r="M34" s="18"/>
    </row>
    <row r="35" spans="1:15" s="11" customFormat="1" ht="15" customHeight="1">
      <c r="A35" s="10"/>
      <c r="B35" s="130"/>
      <c r="C35" s="130"/>
      <c r="D35" s="130"/>
      <c r="E35" s="130"/>
      <c r="F35" s="106"/>
      <c r="G35" s="106"/>
      <c r="H35" s="106"/>
      <c r="I35" s="106"/>
      <c r="J35" s="106"/>
      <c r="K35" s="106"/>
      <c r="L35" s="106"/>
      <c r="M35" s="18"/>
    </row>
    <row r="36" spans="1:15" s="11" customFormat="1" ht="15" customHeight="1">
      <c r="A36" s="10"/>
      <c r="B36" s="130"/>
      <c r="C36" s="130"/>
      <c r="D36" s="130"/>
      <c r="E36" s="130"/>
      <c r="F36" s="106"/>
      <c r="G36" s="106"/>
      <c r="H36" s="106"/>
      <c r="I36" s="106"/>
      <c r="J36" s="106"/>
      <c r="K36" s="106"/>
      <c r="L36" s="106"/>
      <c r="M36" s="18"/>
    </row>
    <row r="37" spans="1:15" s="11" customFormat="1" ht="15" customHeight="1">
      <c r="A37" s="10"/>
      <c r="B37" s="130"/>
      <c r="C37" s="130"/>
      <c r="D37" s="130"/>
      <c r="E37" s="130"/>
      <c r="F37" s="106"/>
      <c r="G37" s="106"/>
      <c r="H37" s="106"/>
      <c r="I37" s="106"/>
      <c r="J37" s="106"/>
      <c r="K37" s="106"/>
      <c r="L37" s="106"/>
      <c r="M37" s="18"/>
    </row>
    <row r="38" spans="1:15" s="11" customFormat="1" ht="15" customHeight="1">
      <c r="A38" s="10"/>
      <c r="B38" s="130"/>
      <c r="C38" s="130"/>
      <c r="D38" s="130"/>
      <c r="E38" s="130"/>
      <c r="F38" s="106"/>
      <c r="G38" s="106"/>
      <c r="H38" s="106"/>
      <c r="I38" s="106"/>
      <c r="J38" s="106"/>
      <c r="K38" s="106"/>
      <c r="L38" s="106"/>
      <c r="M38" s="18"/>
    </row>
    <row r="39" spans="1:15" s="11" customFormat="1" ht="15" customHeight="1">
      <c r="A39" s="10"/>
      <c r="B39" s="105"/>
      <c r="C39" s="105"/>
      <c r="D39" s="105"/>
      <c r="E39" s="105"/>
      <c r="F39" s="106"/>
      <c r="G39" s="106"/>
      <c r="H39" s="106"/>
      <c r="I39" s="106"/>
      <c r="J39" s="106"/>
      <c r="K39" s="106"/>
      <c r="L39" s="106"/>
      <c r="M39" s="18"/>
    </row>
    <row r="40" spans="1:15" s="11" customFormat="1" ht="15" customHeight="1">
      <c r="A40" s="10"/>
      <c r="B40" s="107"/>
      <c r="C40" s="107"/>
      <c r="D40" s="107"/>
      <c r="E40" s="107"/>
      <c r="F40" s="107"/>
      <c r="G40" s="107"/>
      <c r="H40" s="107"/>
      <c r="I40" s="107"/>
      <c r="J40" s="107"/>
      <c r="K40" s="107"/>
      <c r="L40" s="107"/>
      <c r="M40" s="18"/>
    </row>
    <row r="41" spans="1:15" s="13" customFormat="1" ht="27">
      <c r="A41" s="55"/>
      <c r="B41" s="108" t="s">
        <v>83</v>
      </c>
      <c r="C41" s="109">
        <v>2008</v>
      </c>
      <c r="D41" s="109">
        <v>2009</v>
      </c>
      <c r="E41" s="109">
        <v>2010</v>
      </c>
      <c r="F41" s="109">
        <v>2011</v>
      </c>
      <c r="G41" s="110" t="s">
        <v>84</v>
      </c>
      <c r="H41" s="110" t="s">
        <v>85</v>
      </c>
      <c r="I41" s="110" t="s">
        <v>106</v>
      </c>
      <c r="J41" s="110" t="s">
        <v>107</v>
      </c>
      <c r="K41" s="110" t="s">
        <v>108</v>
      </c>
      <c r="L41" s="110" t="s">
        <v>109</v>
      </c>
      <c r="M41" s="55"/>
    </row>
    <row r="42" spans="1:15" ht="15" customHeight="1">
      <c r="A42" s="8"/>
      <c r="B42" s="8"/>
      <c r="C42" s="8"/>
      <c r="D42" s="8"/>
      <c r="E42" s="8"/>
      <c r="F42" s="8"/>
      <c r="G42" s="8"/>
      <c r="H42" s="8"/>
      <c r="I42" s="8"/>
      <c r="J42" s="8"/>
      <c r="K42" s="9"/>
      <c r="L42" s="8"/>
      <c r="M42" s="55"/>
      <c r="N42" s="13"/>
    </row>
    <row r="43" spans="1:15" s="5" customFormat="1" ht="15" customHeight="1">
      <c r="A43" s="56"/>
      <c r="B43" s="4" t="s">
        <v>2</v>
      </c>
      <c r="C43" s="111">
        <v>1222966</v>
      </c>
      <c r="D43" s="111">
        <v>1353760</v>
      </c>
      <c r="E43" s="111">
        <v>1474884</v>
      </c>
      <c r="F43" s="111">
        <f>SUM(F44:F54)</f>
        <v>1582110</v>
      </c>
      <c r="G43" s="112">
        <f>+F43/E43-1</f>
        <v>7.2701310747150361E-2</v>
      </c>
      <c r="H43" s="112">
        <f>F43/$F$43</f>
        <v>1</v>
      </c>
      <c r="I43" s="111">
        <f>SUM(I44:I54)</f>
        <v>132105</v>
      </c>
      <c r="J43" s="111">
        <f>SUM(J44:J54)</f>
        <v>139853</v>
      </c>
      <c r="K43" s="112">
        <f t="shared" ref="K43:K51" si="0">+J43/I43-1</f>
        <v>5.8650316036486183E-2</v>
      </c>
      <c r="L43" s="112">
        <v>1</v>
      </c>
      <c r="M43" s="55"/>
      <c r="N43" s="13"/>
      <c r="O43" s="14"/>
    </row>
    <row r="44" spans="1:15" s="5" customFormat="1" ht="15" customHeight="1">
      <c r="A44" s="56"/>
      <c r="B44" s="4" t="s">
        <v>4</v>
      </c>
      <c r="C44" s="113">
        <v>627056</v>
      </c>
      <c r="D44" s="113">
        <v>692826</v>
      </c>
      <c r="E44" s="113">
        <v>754960</v>
      </c>
      <c r="F44" s="113">
        <v>861725</v>
      </c>
      <c r="G44" s="114">
        <f>+F44/E44-1</f>
        <v>0.14141808837554315</v>
      </c>
      <c r="H44" s="114">
        <f t="shared" ref="H44:H54" si="1">F44/$F$43</f>
        <v>0.54466819626953877</v>
      </c>
      <c r="I44" s="113">
        <v>70105</v>
      </c>
      <c r="J44" s="113">
        <v>76596</v>
      </c>
      <c r="K44" s="114">
        <f t="shared" si="0"/>
        <v>9.2589686898224111E-2</v>
      </c>
      <c r="L44" s="114">
        <f>+J44/$J$43</f>
        <v>0.54768935954180464</v>
      </c>
      <c r="M44" s="55"/>
      <c r="N44" s="13"/>
      <c r="O44" s="14"/>
    </row>
    <row r="45" spans="1:15" s="5" customFormat="1" ht="15" customHeight="1">
      <c r="A45" s="56"/>
      <c r="B45" s="6" t="s">
        <v>0</v>
      </c>
      <c r="C45" s="115">
        <v>141367</v>
      </c>
      <c r="D45" s="115">
        <v>155264</v>
      </c>
      <c r="E45" s="115">
        <v>169100</v>
      </c>
      <c r="F45" s="115">
        <v>177861</v>
      </c>
      <c r="G45" s="116">
        <f t="shared" ref="G45:G54" si="2">+F45/E45-1</f>
        <v>5.1809580130100619E-2</v>
      </c>
      <c r="H45" s="116">
        <f t="shared" si="1"/>
        <v>0.11242012249464323</v>
      </c>
      <c r="I45" s="115">
        <v>15971</v>
      </c>
      <c r="J45" s="115">
        <v>17632</v>
      </c>
      <c r="K45" s="116">
        <f t="shared" si="0"/>
        <v>0.10400100181579108</v>
      </c>
      <c r="L45" s="116">
        <f>+J45/$J$43</f>
        <v>0.12607523614080499</v>
      </c>
      <c r="M45" s="55"/>
      <c r="N45" s="13"/>
      <c r="O45" s="14"/>
    </row>
    <row r="46" spans="1:15" s="5" customFormat="1" ht="15" customHeight="1">
      <c r="A46" s="56"/>
      <c r="B46" s="6" t="s">
        <v>86</v>
      </c>
      <c r="C46" s="115">
        <v>107841</v>
      </c>
      <c r="D46" s="115">
        <v>143093</v>
      </c>
      <c r="E46" s="115">
        <v>163120</v>
      </c>
      <c r="F46" s="115">
        <v>151466</v>
      </c>
      <c r="G46" s="116">
        <f t="shared" si="2"/>
        <v>-7.1444335458558106E-2</v>
      </c>
      <c r="H46" s="116">
        <f t="shared" si="1"/>
        <v>9.5736706044459607E-2</v>
      </c>
      <c r="I46" s="115">
        <v>12626</v>
      </c>
      <c r="J46" s="115">
        <v>12779</v>
      </c>
      <c r="K46" s="116">
        <f t="shared" si="0"/>
        <v>1.2117852051322764E-2</v>
      </c>
      <c r="L46" s="116">
        <f t="shared" ref="L46:L54" si="3">+J46/$J$43</f>
        <v>9.1374514668973852E-2</v>
      </c>
      <c r="M46" s="55"/>
      <c r="N46" s="13"/>
      <c r="O46" s="14"/>
    </row>
    <row r="47" spans="1:15" s="5" customFormat="1" ht="15" customHeight="1">
      <c r="A47" s="56"/>
      <c r="B47" s="6" t="s">
        <v>87</v>
      </c>
      <c r="C47" s="115">
        <v>99149</v>
      </c>
      <c r="D47" s="115">
        <v>98060</v>
      </c>
      <c r="E47" s="115">
        <v>113146</v>
      </c>
      <c r="F47" s="115">
        <v>109484</v>
      </c>
      <c r="G47" s="116">
        <f t="shared" si="2"/>
        <v>-3.236526258108996E-2</v>
      </c>
      <c r="H47" s="116">
        <f t="shared" si="1"/>
        <v>6.9201256549797419E-2</v>
      </c>
      <c r="I47" s="115">
        <v>8766</v>
      </c>
      <c r="J47" s="115">
        <v>7768</v>
      </c>
      <c r="K47" s="116">
        <f t="shared" si="0"/>
        <v>-0.11384896189824323</v>
      </c>
      <c r="L47" s="116">
        <f t="shared" si="3"/>
        <v>5.5544035523013451E-2</v>
      </c>
      <c r="M47" s="55"/>
      <c r="N47" s="13"/>
      <c r="O47" s="14"/>
    </row>
    <row r="48" spans="1:15" s="5" customFormat="1" ht="15" customHeight="1">
      <c r="A48" s="56"/>
      <c r="B48" s="6" t="s">
        <v>1</v>
      </c>
      <c r="C48" s="115">
        <v>48020</v>
      </c>
      <c r="D48" s="115">
        <v>50872</v>
      </c>
      <c r="E48" s="115">
        <v>52647</v>
      </c>
      <c r="F48" s="115">
        <v>53697</v>
      </c>
      <c r="G48" s="116">
        <f t="shared" si="2"/>
        <v>1.9944156362185828E-2</v>
      </c>
      <c r="H48" s="116">
        <f t="shared" si="1"/>
        <v>3.3940117943758653E-2</v>
      </c>
      <c r="I48" s="115">
        <v>3627</v>
      </c>
      <c r="J48" s="115">
        <v>3553</v>
      </c>
      <c r="K48" s="116">
        <f t="shared" si="0"/>
        <v>-2.040253653156876E-2</v>
      </c>
      <c r="L48" s="116">
        <f t="shared" si="3"/>
        <v>2.5405246937856178E-2</v>
      </c>
      <c r="M48" s="55"/>
      <c r="N48" s="13"/>
      <c r="O48" s="14"/>
    </row>
    <row r="49" spans="1:15" s="5" customFormat="1" ht="15" customHeight="1">
      <c r="A49" s="56"/>
      <c r="B49" s="6" t="s">
        <v>5</v>
      </c>
      <c r="C49" s="115">
        <v>58009</v>
      </c>
      <c r="D49" s="115">
        <v>47550</v>
      </c>
      <c r="E49" s="115">
        <v>48633</v>
      </c>
      <c r="F49" s="115">
        <v>46277</v>
      </c>
      <c r="G49" s="116">
        <f t="shared" si="2"/>
        <v>-4.844447186067069E-2</v>
      </c>
      <c r="H49" s="116">
        <f t="shared" si="1"/>
        <v>2.9250178559012963E-2</v>
      </c>
      <c r="I49" s="115">
        <v>4524</v>
      </c>
      <c r="J49" s="115">
        <v>4822</v>
      </c>
      <c r="K49" s="116">
        <f t="shared" si="0"/>
        <v>6.5870910698496932E-2</v>
      </c>
      <c r="L49" s="116">
        <f t="shared" si="3"/>
        <v>3.4479060156020966E-2</v>
      </c>
      <c r="M49" s="55"/>
      <c r="N49" s="13"/>
      <c r="O49" s="14"/>
    </row>
    <row r="50" spans="1:15" s="5" customFormat="1" ht="15" customHeight="1">
      <c r="A50" s="56"/>
      <c r="B50" s="6" t="s">
        <v>88</v>
      </c>
      <c r="C50" s="115">
        <v>24738</v>
      </c>
      <c r="D50" s="115">
        <v>23009</v>
      </c>
      <c r="E50" s="115">
        <v>23961</v>
      </c>
      <c r="F50" s="115">
        <v>22997</v>
      </c>
      <c r="G50" s="116">
        <f t="shared" si="2"/>
        <v>-4.0232043737740475E-2</v>
      </c>
      <c r="H50" s="116">
        <f t="shared" si="1"/>
        <v>1.4535651756198999E-2</v>
      </c>
      <c r="I50" s="115">
        <v>2209</v>
      </c>
      <c r="J50" s="115">
        <v>1902</v>
      </c>
      <c r="K50" s="116">
        <f t="shared" si="0"/>
        <v>-0.13897691263014944</v>
      </c>
      <c r="L50" s="116">
        <f t="shared" si="3"/>
        <v>1.359999427970798E-2</v>
      </c>
      <c r="M50" s="55"/>
      <c r="N50" s="13"/>
      <c r="O50" s="14"/>
    </row>
    <row r="51" spans="1:15" s="5" customFormat="1" ht="15" customHeight="1">
      <c r="A51" s="56"/>
      <c r="B51" s="6" t="s">
        <v>3</v>
      </c>
      <c r="C51" s="115">
        <v>14695</v>
      </c>
      <c r="D51" s="115">
        <v>17078</v>
      </c>
      <c r="E51" s="115">
        <v>18128</v>
      </c>
      <c r="F51" s="115">
        <v>20437</v>
      </c>
      <c r="G51" s="116">
        <f t="shared" si="2"/>
        <v>0.12737202118270075</v>
      </c>
      <c r="H51" s="116">
        <f t="shared" si="1"/>
        <v>1.2917559461731485E-2</v>
      </c>
      <c r="I51" s="115">
        <v>1959</v>
      </c>
      <c r="J51" s="115">
        <v>2152</v>
      </c>
      <c r="K51" s="116">
        <f t="shared" si="0"/>
        <v>9.8519652884124564E-2</v>
      </c>
      <c r="L51" s="116">
        <f t="shared" si="3"/>
        <v>1.5387585536241625E-2</v>
      </c>
      <c r="M51" s="55"/>
      <c r="N51" s="13"/>
      <c r="O51" s="14"/>
    </row>
    <row r="52" spans="1:15" s="5" customFormat="1" ht="15" customHeight="1">
      <c r="A52" s="56"/>
      <c r="B52" s="6" t="s">
        <v>89</v>
      </c>
      <c r="C52" s="115">
        <v>22342</v>
      </c>
      <c r="D52" s="115">
        <v>15928</v>
      </c>
      <c r="E52" s="115">
        <v>16509</v>
      </c>
      <c r="F52" s="115">
        <v>20209</v>
      </c>
      <c r="G52" s="116">
        <f t="shared" si="2"/>
        <v>0.22412017687322061</v>
      </c>
      <c r="H52" s="116">
        <f t="shared" si="1"/>
        <v>1.2773448116755471E-2</v>
      </c>
      <c r="I52" s="115">
        <v>2495</v>
      </c>
      <c r="J52" s="115">
        <v>2626</v>
      </c>
      <c r="K52" s="116">
        <f>+J52/I52-1</f>
        <v>5.2505010020040155E-2</v>
      </c>
      <c r="L52" s="116">
        <f t="shared" si="3"/>
        <v>1.8776858558629417E-2</v>
      </c>
      <c r="M52" s="55"/>
      <c r="N52" s="13"/>
      <c r="O52" s="14"/>
    </row>
    <row r="53" spans="1:15" s="5" customFormat="1" ht="15" customHeight="1">
      <c r="A53" s="56"/>
      <c r="B53" s="6" t="s">
        <v>90</v>
      </c>
      <c r="C53" s="115">
        <v>12662</v>
      </c>
      <c r="D53" s="115">
        <v>15878</v>
      </c>
      <c r="E53" s="115">
        <v>16510</v>
      </c>
      <c r="F53" s="115">
        <v>15691</v>
      </c>
      <c r="G53" s="116">
        <f t="shared" si="2"/>
        <v>-4.9606299212598404E-2</v>
      </c>
      <c r="H53" s="116">
        <f t="shared" si="1"/>
        <v>9.917768043941318E-3</v>
      </c>
      <c r="I53" s="115">
        <v>1223</v>
      </c>
      <c r="J53" s="115">
        <v>1346</v>
      </c>
      <c r="K53" s="116">
        <f>+J53/I53-1</f>
        <v>0.10057236304170081</v>
      </c>
      <c r="L53" s="116">
        <f t="shared" si="3"/>
        <v>9.6243913251771503E-3</v>
      </c>
      <c r="M53" s="55"/>
      <c r="N53" s="13"/>
      <c r="O53" s="14"/>
    </row>
    <row r="54" spans="1:15" s="5" customFormat="1" ht="15" customHeight="1">
      <c r="A54" s="56"/>
      <c r="B54" s="6" t="s">
        <v>91</v>
      </c>
      <c r="C54" s="115">
        <v>67087</v>
      </c>
      <c r="D54" s="115">
        <v>94202</v>
      </c>
      <c r="E54" s="115">
        <v>98170</v>
      </c>
      <c r="F54" s="115">
        <v>102266</v>
      </c>
      <c r="G54" s="116">
        <f t="shared" si="2"/>
        <v>4.1723540796577474E-2</v>
      </c>
      <c r="H54" s="116">
        <f t="shared" si="1"/>
        <v>6.4638994760162063E-2</v>
      </c>
      <c r="I54" s="115">
        <v>8600</v>
      </c>
      <c r="J54" s="115">
        <v>8677</v>
      </c>
      <c r="K54" s="116">
        <f>+J54/I54-1</f>
        <v>8.953488372092977E-3</v>
      </c>
      <c r="L54" s="116">
        <f t="shared" si="3"/>
        <v>6.2043717331769783E-2</v>
      </c>
      <c r="M54" s="55"/>
      <c r="N54" s="13"/>
      <c r="O54" s="14"/>
    </row>
    <row r="55" spans="1:15" s="5" customFormat="1" ht="15" customHeight="1">
      <c r="A55" s="6"/>
      <c r="B55" s="6"/>
      <c r="C55" s="6"/>
      <c r="D55" s="6"/>
      <c r="E55" s="6"/>
      <c r="F55" s="6"/>
      <c r="G55" s="6"/>
      <c r="H55" s="6"/>
      <c r="I55" s="6"/>
      <c r="J55" s="4"/>
      <c r="K55" s="6"/>
      <c r="L55" s="6"/>
      <c r="M55" s="55"/>
      <c r="N55" s="13"/>
      <c r="O55" s="14"/>
    </row>
    <row r="56" spans="1:15" s="5" customFormat="1" ht="15" customHeight="1">
      <c r="A56" s="6"/>
      <c r="B56" s="57" t="s">
        <v>92</v>
      </c>
      <c r="C56" s="117"/>
      <c r="D56" s="117"/>
      <c r="E56" s="117"/>
      <c r="F56" s="117"/>
      <c r="G56" s="117"/>
      <c r="H56" s="117"/>
      <c r="I56" s="117"/>
      <c r="J56" s="118"/>
      <c r="K56" s="6"/>
      <c r="L56" s="6"/>
      <c r="M56" s="55"/>
      <c r="N56" s="13"/>
      <c r="O56" s="14"/>
    </row>
    <row r="57" spans="1:15" s="5" customFormat="1" ht="15" customHeight="1">
      <c r="A57" s="6"/>
      <c r="B57" s="57" t="s">
        <v>93</v>
      </c>
      <c r="C57" s="117"/>
      <c r="D57" s="117"/>
      <c r="E57" s="117"/>
      <c r="F57" s="117"/>
      <c r="G57" s="117"/>
      <c r="H57" s="117"/>
      <c r="I57" s="117"/>
      <c r="J57" s="117"/>
      <c r="K57" s="6"/>
      <c r="L57" s="6"/>
      <c r="M57" s="6"/>
      <c r="N57" s="13"/>
      <c r="O57" s="14"/>
    </row>
    <row r="58" spans="1:15" ht="15" customHeight="1">
      <c r="A58" s="8"/>
      <c r="B58" s="57"/>
      <c r="C58" s="8"/>
      <c r="D58" s="8"/>
      <c r="E58" s="8"/>
      <c r="F58" s="8"/>
      <c r="G58" s="8"/>
      <c r="H58" s="117"/>
      <c r="I58" s="119"/>
      <c r="J58" s="119"/>
      <c r="K58" s="8"/>
      <c r="L58" s="8"/>
      <c r="N58" s="13"/>
    </row>
    <row r="59" spans="1:15" ht="15" customHeight="1">
      <c r="A59" s="8"/>
      <c r="B59" s="120"/>
      <c r="C59" s="8"/>
      <c r="D59" s="8"/>
      <c r="E59" s="8"/>
      <c r="F59" s="8"/>
      <c r="G59" s="8"/>
      <c r="H59" s="117"/>
      <c r="I59" s="121"/>
      <c r="J59" s="121"/>
      <c r="K59" s="8"/>
      <c r="L59" s="8"/>
      <c r="N59" s="13"/>
    </row>
    <row r="60" spans="1:15" ht="15" customHeight="1">
      <c r="A60" s="8"/>
      <c r="B60" s="8"/>
      <c r="C60" s="8"/>
      <c r="D60" s="8"/>
      <c r="E60" s="8"/>
      <c r="F60" s="8"/>
      <c r="G60" s="8"/>
      <c r="H60" s="117"/>
      <c r="I60" s="121"/>
      <c r="J60" s="121"/>
      <c r="K60" s="8"/>
      <c r="L60" s="8"/>
      <c r="N60" s="13"/>
    </row>
    <row r="61" spans="1:15" ht="15" customHeight="1">
      <c r="A61" s="8"/>
      <c r="B61" s="8"/>
      <c r="C61" s="8"/>
      <c r="D61" s="8"/>
      <c r="E61" s="8"/>
      <c r="F61" s="8"/>
      <c r="G61" s="8"/>
      <c r="H61" s="117"/>
      <c r="I61" s="121"/>
      <c r="J61" s="121"/>
      <c r="K61" s="8"/>
      <c r="L61" s="8"/>
      <c r="N61" s="13"/>
    </row>
    <row r="62" spans="1:15" ht="15" customHeight="1">
      <c r="A62" s="8"/>
      <c r="B62" s="8"/>
      <c r="C62" s="8"/>
      <c r="D62" s="8"/>
      <c r="E62" s="8"/>
      <c r="F62" s="8"/>
      <c r="G62" s="8"/>
      <c r="H62" s="117"/>
      <c r="I62" s="121"/>
      <c r="J62" s="121"/>
      <c r="K62" s="8"/>
      <c r="L62" s="8"/>
      <c r="N62" s="13"/>
    </row>
    <row r="63" spans="1:15" ht="15" customHeight="1">
      <c r="A63" s="8"/>
      <c r="B63" s="8"/>
      <c r="C63" s="8"/>
      <c r="D63" s="8"/>
      <c r="E63" s="8"/>
      <c r="F63" s="8"/>
      <c r="G63" s="8"/>
      <c r="H63" s="117"/>
      <c r="I63" s="121"/>
      <c r="J63" s="121"/>
      <c r="K63" s="8"/>
      <c r="L63" s="8"/>
    </row>
    <row r="64" spans="1:15" ht="15" customHeight="1">
      <c r="A64" s="8"/>
      <c r="B64" s="8"/>
      <c r="C64" s="8"/>
      <c r="D64" s="8"/>
      <c r="E64" s="8"/>
      <c r="F64" s="8"/>
      <c r="G64" s="8"/>
      <c r="H64" s="117"/>
      <c r="I64" s="121"/>
      <c r="J64" s="121"/>
      <c r="K64" s="8"/>
      <c r="L64" s="8"/>
    </row>
    <row r="65" spans="1:12" ht="15" customHeight="1">
      <c r="A65" s="8"/>
      <c r="B65" s="8"/>
      <c r="C65" s="8"/>
      <c r="D65" s="8"/>
      <c r="E65" s="8"/>
      <c r="F65" s="8"/>
      <c r="G65" s="8"/>
      <c r="H65" s="117"/>
      <c r="I65" s="121"/>
      <c r="J65" s="121"/>
      <c r="K65" s="8"/>
      <c r="L65" s="8"/>
    </row>
    <row r="66" spans="1:12" ht="15" customHeight="1">
      <c r="A66" s="8"/>
      <c r="B66" s="8"/>
      <c r="C66" s="8"/>
      <c r="D66" s="8"/>
      <c r="E66" s="8"/>
      <c r="F66" s="8"/>
      <c r="G66" s="8"/>
      <c r="H66" s="117"/>
      <c r="I66" s="121"/>
      <c r="J66" s="121"/>
      <c r="K66" s="8"/>
      <c r="L66" s="8"/>
    </row>
    <row r="67" spans="1:12" ht="15" customHeight="1">
      <c r="A67" s="8"/>
      <c r="B67" s="8"/>
      <c r="C67" s="8"/>
      <c r="D67" s="8"/>
      <c r="E67" s="8"/>
      <c r="F67" s="8"/>
      <c r="G67" s="8"/>
      <c r="H67" s="117"/>
      <c r="I67" s="121"/>
      <c r="J67" s="121"/>
      <c r="K67" s="8"/>
      <c r="L67" s="8"/>
    </row>
    <row r="68" spans="1:12" ht="15" customHeight="1">
      <c r="A68" s="8"/>
      <c r="B68" s="8"/>
      <c r="C68" s="8"/>
      <c r="D68" s="8"/>
      <c r="E68" s="8"/>
      <c r="F68" s="8"/>
      <c r="G68" s="8"/>
      <c r="H68" s="117"/>
      <c r="I68" s="121"/>
      <c r="J68" s="121"/>
      <c r="K68" s="8"/>
      <c r="L68" s="8"/>
    </row>
    <row r="69" spans="1:12" ht="15" customHeight="1">
      <c r="A69" s="8"/>
      <c r="B69" s="8"/>
      <c r="C69" s="8"/>
      <c r="D69" s="8"/>
      <c r="E69" s="8"/>
      <c r="F69" s="8"/>
      <c r="G69" s="8"/>
      <c r="H69" s="117"/>
      <c r="I69" s="121"/>
      <c r="J69" s="121"/>
      <c r="K69" s="8"/>
      <c r="L69" s="8"/>
    </row>
    <row r="70" spans="1:12" ht="15" customHeight="1">
      <c r="A70" s="8"/>
      <c r="B70" s="8"/>
      <c r="C70" s="8"/>
      <c r="D70" s="8"/>
      <c r="E70" s="8"/>
      <c r="F70" s="8"/>
      <c r="G70" s="8"/>
      <c r="H70" s="117"/>
      <c r="I70" s="121"/>
      <c r="J70" s="121"/>
      <c r="K70" s="8"/>
      <c r="L70" s="8"/>
    </row>
    <row r="71" spans="1:12" ht="15" customHeight="1">
      <c r="A71" s="8"/>
      <c r="B71" s="8"/>
      <c r="C71" s="8"/>
      <c r="D71" s="8"/>
      <c r="E71" s="8"/>
      <c r="F71" s="8"/>
      <c r="G71" s="8"/>
      <c r="H71" s="117"/>
      <c r="I71" s="121"/>
      <c r="J71" s="121"/>
      <c r="K71" s="8"/>
      <c r="L71" s="8"/>
    </row>
    <row r="72" spans="1:12" s="17" customFormat="1" ht="15" customHeight="1">
      <c r="A72" s="8"/>
      <c r="B72" s="8"/>
      <c r="C72" s="8"/>
      <c r="D72" s="8"/>
      <c r="E72" s="8"/>
      <c r="F72" s="8"/>
      <c r="G72" s="8"/>
      <c r="H72" s="117"/>
      <c r="I72" s="119"/>
      <c r="J72" s="119"/>
      <c r="K72" s="8"/>
      <c r="L72" s="8"/>
    </row>
    <row r="73" spans="1:12" ht="15" customHeight="1">
      <c r="H73" s="117"/>
      <c r="I73" s="119"/>
      <c r="J73" s="119"/>
    </row>
    <row r="74" spans="1:12" ht="15" customHeight="1">
      <c r="J74" s="14"/>
    </row>
  </sheetData>
  <mergeCells count="2">
    <mergeCell ref="B14:E15"/>
    <mergeCell ref="B17:E38"/>
  </mergeCells>
  <conditionalFormatting sqref="J55">
    <cfRule type="cellIs" dxfId="2" priority="1" stopIfTrue="1" operator="lessThan">
      <formula>0</formula>
    </cfRule>
  </conditionalFormatting>
  <pageMargins left="0.59055118110236227" right="0.19685039370078741" top="0.59055118110236227" bottom="0.78740157480314965" header="0.31496062992125984" footer="0.31496062992125984"/>
  <pageSetup scale="70"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sheetPr published="0"/>
  <dimension ref="A1:M70"/>
  <sheetViews>
    <sheetView showGridLines="0" view="pageBreakPreview" topLeftCell="A7" zoomScale="80" zoomScaleSheetLayoutView="80" workbookViewId="0">
      <selection activeCell="B39" sqref="B39"/>
    </sheetView>
  </sheetViews>
  <sheetFormatPr baseColWidth="10" defaultRowHeight="15" customHeight="1"/>
  <cols>
    <col min="1" max="1" width="2.7109375" style="17" customWidth="1"/>
    <col min="2" max="2" width="15.42578125" style="14" customWidth="1"/>
    <col min="3" max="8" width="11.7109375" style="14" customWidth="1"/>
    <col min="9" max="9" width="11.42578125" style="14" customWidth="1"/>
    <col min="10" max="10" width="11.42578125" style="15" customWidth="1"/>
    <col min="11" max="12" width="12.7109375" style="14" customWidth="1"/>
    <col min="13" max="16384" width="11.42578125" style="14"/>
  </cols>
  <sheetData>
    <row r="1" spans="1:12" ht="15" customHeight="1">
      <c r="A1" s="18"/>
    </row>
    <row r="8" spans="1:12" s="17" customFormat="1" ht="15" customHeight="1">
      <c r="B8" s="8"/>
      <c r="C8" s="8"/>
      <c r="D8" s="8"/>
      <c r="E8" s="8"/>
      <c r="F8" s="8"/>
      <c r="G8" s="8"/>
      <c r="H8" s="8"/>
      <c r="I8" s="8"/>
      <c r="J8" s="9"/>
      <c r="K8" s="8"/>
    </row>
    <row r="9" spans="1:12" s="17" customFormat="1" ht="15" customHeight="1">
      <c r="B9" s="8"/>
      <c r="C9" s="8"/>
      <c r="D9" s="8"/>
      <c r="E9" s="8"/>
      <c r="F9" s="8"/>
      <c r="G9" s="8"/>
      <c r="H9" s="8"/>
      <c r="I9" s="8"/>
      <c r="J9" s="9"/>
      <c r="K9" s="8"/>
    </row>
    <row r="10" spans="1:12" s="17" customFormat="1" ht="15" customHeight="1">
      <c r="B10" s="8"/>
      <c r="C10" s="8"/>
      <c r="D10" s="8"/>
      <c r="E10" s="8"/>
      <c r="F10" s="8"/>
      <c r="G10" s="8"/>
      <c r="H10" s="8"/>
      <c r="I10" s="8"/>
      <c r="J10" s="9"/>
      <c r="K10" s="8"/>
    </row>
    <row r="11" spans="1:12" ht="22.5">
      <c r="B11" s="64" t="s">
        <v>81</v>
      </c>
      <c r="C11" s="8"/>
      <c r="D11" s="8"/>
      <c r="E11" s="8"/>
      <c r="F11" s="38"/>
      <c r="G11" s="38"/>
      <c r="H11" s="38"/>
      <c r="I11" s="38"/>
      <c r="J11" s="38"/>
      <c r="K11" s="38"/>
      <c r="L11" s="38"/>
    </row>
    <row r="12" spans="1:12" ht="15" customHeight="1">
      <c r="B12" s="8"/>
      <c r="C12" s="8"/>
      <c r="D12" s="8"/>
      <c r="E12" s="8"/>
      <c r="F12" s="38"/>
      <c r="G12" s="38"/>
      <c r="H12" s="38"/>
      <c r="I12" s="38"/>
      <c r="J12" s="38"/>
      <c r="K12" s="38"/>
      <c r="L12" s="38"/>
    </row>
    <row r="13" spans="1:12" ht="15" customHeight="1">
      <c r="B13" s="8"/>
      <c r="C13" s="8"/>
      <c r="D13" s="8"/>
      <c r="E13" s="8"/>
      <c r="F13" s="8"/>
      <c r="G13" s="8"/>
      <c r="H13" s="8"/>
      <c r="I13" s="8"/>
      <c r="J13" s="9"/>
      <c r="K13" s="8"/>
      <c r="L13" s="17"/>
    </row>
    <row r="14" spans="1:12" ht="15" customHeight="1">
      <c r="B14" s="129" t="s">
        <v>94</v>
      </c>
      <c r="C14" s="129"/>
      <c r="D14" s="129"/>
      <c r="E14" s="129"/>
      <c r="F14" s="8"/>
      <c r="G14" s="8"/>
      <c r="H14" s="8"/>
      <c r="I14" s="8"/>
      <c r="J14" s="9"/>
      <c r="K14" s="8"/>
      <c r="L14" s="17"/>
    </row>
    <row r="15" spans="1:12" s="11" customFormat="1" ht="15" customHeight="1">
      <c r="A15" s="18"/>
      <c r="B15" s="129"/>
      <c r="C15" s="129"/>
      <c r="D15" s="129"/>
      <c r="E15" s="129"/>
      <c r="F15" s="10"/>
      <c r="G15" s="10"/>
      <c r="H15" s="10"/>
      <c r="I15" s="10"/>
      <c r="J15" s="12"/>
      <c r="K15" s="10"/>
      <c r="L15" s="18"/>
    </row>
    <row r="16" spans="1:12" s="11" customFormat="1" ht="15" customHeight="1">
      <c r="A16" s="18"/>
      <c r="D16" s="122"/>
      <c r="E16" s="122"/>
      <c r="F16" s="122"/>
      <c r="G16" s="122"/>
      <c r="H16" s="122"/>
      <c r="I16" s="122"/>
      <c r="J16" s="122"/>
      <c r="K16" s="122"/>
      <c r="L16" s="122"/>
    </row>
    <row r="17" spans="1:12" s="11" customFormat="1" ht="15" customHeight="1">
      <c r="A17" s="18"/>
      <c r="B17" s="130" t="s">
        <v>112</v>
      </c>
      <c r="C17" s="130"/>
      <c r="D17" s="130"/>
      <c r="E17" s="130"/>
      <c r="F17" s="16"/>
      <c r="G17" s="16"/>
      <c r="H17" s="16"/>
      <c r="I17" s="16"/>
      <c r="J17" s="16"/>
      <c r="K17" s="16"/>
      <c r="L17" s="18"/>
    </row>
    <row r="18" spans="1:12" s="11" customFormat="1" ht="15" customHeight="1">
      <c r="A18" s="18"/>
      <c r="B18" s="130"/>
      <c r="C18" s="130"/>
      <c r="D18" s="130"/>
      <c r="E18" s="130"/>
      <c r="F18" s="123"/>
      <c r="G18" s="123"/>
      <c r="H18" s="123"/>
      <c r="I18" s="123"/>
      <c r="J18" s="123"/>
      <c r="K18" s="16"/>
      <c r="L18" s="18"/>
    </row>
    <row r="19" spans="1:12" s="11" customFormat="1" ht="15" customHeight="1">
      <c r="A19" s="18"/>
      <c r="B19" s="130"/>
      <c r="C19" s="130"/>
      <c r="D19" s="130"/>
      <c r="E19" s="130"/>
      <c r="F19" s="123"/>
      <c r="G19" s="123"/>
      <c r="H19" s="123"/>
      <c r="I19" s="123"/>
      <c r="J19" s="123"/>
      <c r="K19" s="16"/>
      <c r="L19" s="18"/>
    </row>
    <row r="20" spans="1:12" s="11" customFormat="1" ht="15" customHeight="1">
      <c r="A20" s="18"/>
      <c r="B20" s="130"/>
      <c r="C20" s="130"/>
      <c r="D20" s="130"/>
      <c r="E20" s="130"/>
      <c r="F20" s="123"/>
      <c r="G20" s="123"/>
      <c r="H20" s="123"/>
      <c r="I20" s="123"/>
      <c r="J20" s="123"/>
      <c r="K20" s="16"/>
      <c r="L20" s="18"/>
    </row>
    <row r="21" spans="1:12" s="11" customFormat="1" ht="15" customHeight="1">
      <c r="A21" s="18"/>
      <c r="B21" s="130"/>
      <c r="C21" s="130"/>
      <c r="D21" s="130"/>
      <c r="E21" s="130"/>
      <c r="F21" s="123"/>
      <c r="G21" s="123"/>
      <c r="H21" s="123"/>
      <c r="I21" s="123"/>
      <c r="J21" s="123"/>
      <c r="K21" s="16"/>
      <c r="L21" s="18"/>
    </row>
    <row r="22" spans="1:12" s="11" customFormat="1" ht="15" customHeight="1">
      <c r="A22" s="18"/>
      <c r="B22" s="130"/>
      <c r="C22" s="130"/>
      <c r="D22" s="130"/>
      <c r="E22" s="130"/>
      <c r="F22" s="123"/>
      <c r="G22" s="123"/>
      <c r="H22" s="123"/>
      <c r="I22" s="123"/>
      <c r="J22" s="123"/>
      <c r="K22" s="16"/>
      <c r="L22" s="18"/>
    </row>
    <row r="23" spans="1:12" s="11" customFormat="1" ht="15" customHeight="1">
      <c r="A23" s="18"/>
      <c r="B23" s="130"/>
      <c r="C23" s="130"/>
      <c r="D23" s="130"/>
      <c r="E23" s="130"/>
      <c r="F23" s="123"/>
      <c r="G23" s="123"/>
      <c r="H23" s="123"/>
      <c r="I23" s="123"/>
      <c r="J23" s="123"/>
      <c r="K23" s="16"/>
      <c r="L23" s="18"/>
    </row>
    <row r="24" spans="1:12" s="11" customFormat="1" ht="15" customHeight="1">
      <c r="A24" s="18"/>
      <c r="B24" s="130"/>
      <c r="C24" s="130"/>
      <c r="D24" s="130"/>
      <c r="E24" s="130"/>
      <c r="F24" s="123"/>
      <c r="G24" s="123"/>
      <c r="H24" s="123"/>
      <c r="I24" s="123"/>
      <c r="J24" s="123"/>
      <c r="K24" s="16"/>
      <c r="L24" s="18"/>
    </row>
    <row r="25" spans="1:12" s="11" customFormat="1" ht="15" customHeight="1">
      <c r="A25" s="18"/>
      <c r="B25" s="130"/>
      <c r="C25" s="130"/>
      <c r="D25" s="130"/>
      <c r="E25" s="130"/>
      <c r="F25" s="123"/>
      <c r="G25" s="123"/>
      <c r="H25" s="123"/>
      <c r="I25" s="123"/>
      <c r="J25" s="123"/>
      <c r="K25" s="16"/>
      <c r="L25" s="18"/>
    </row>
    <row r="26" spans="1:12" s="11" customFormat="1" ht="15" customHeight="1">
      <c r="A26" s="18"/>
      <c r="B26" s="130"/>
      <c r="C26" s="130"/>
      <c r="D26" s="130"/>
      <c r="E26" s="130"/>
      <c r="F26" s="123"/>
      <c r="G26" s="123"/>
      <c r="H26" s="123"/>
      <c r="I26" s="123"/>
      <c r="J26" s="123"/>
      <c r="K26" s="16"/>
      <c r="L26" s="18"/>
    </row>
    <row r="27" spans="1:12" s="11" customFormat="1" ht="15" customHeight="1">
      <c r="A27" s="18"/>
      <c r="B27" s="130"/>
      <c r="C27" s="130"/>
      <c r="D27" s="130"/>
      <c r="E27" s="130"/>
      <c r="F27" s="123"/>
      <c r="G27" s="123"/>
      <c r="H27" s="123"/>
      <c r="I27" s="123"/>
      <c r="J27" s="123"/>
      <c r="K27" s="16"/>
      <c r="L27" s="18"/>
    </row>
    <row r="28" spans="1:12" s="11" customFormat="1" ht="15" customHeight="1">
      <c r="A28" s="18"/>
      <c r="B28" s="130"/>
      <c r="C28" s="130"/>
      <c r="D28" s="130"/>
      <c r="E28" s="130"/>
      <c r="F28" s="123"/>
      <c r="G28" s="123"/>
      <c r="H28" s="123"/>
      <c r="I28" s="123"/>
      <c r="J28" s="123"/>
      <c r="K28" s="16"/>
      <c r="L28" s="18"/>
    </row>
    <row r="29" spans="1:12" s="11" customFormat="1" ht="15" customHeight="1">
      <c r="A29" s="18"/>
      <c r="B29" s="130"/>
      <c r="C29" s="130"/>
      <c r="D29" s="130"/>
      <c r="E29" s="130"/>
      <c r="F29" s="123"/>
      <c r="G29" s="123"/>
      <c r="H29" s="123"/>
      <c r="I29" s="123"/>
      <c r="J29" s="123"/>
      <c r="K29" s="16"/>
      <c r="L29" s="18"/>
    </row>
    <row r="30" spans="1:12" s="11" customFormat="1" ht="15" customHeight="1">
      <c r="A30" s="18"/>
      <c r="B30" s="130"/>
      <c r="C30" s="130"/>
      <c r="D30" s="130"/>
      <c r="E30" s="130"/>
      <c r="F30" s="123"/>
      <c r="G30" s="123"/>
      <c r="H30" s="123"/>
      <c r="I30" s="123"/>
      <c r="J30" s="123"/>
      <c r="K30" s="16"/>
      <c r="L30" s="18"/>
    </row>
    <row r="31" spans="1:12" s="11" customFormat="1" ht="15" customHeight="1">
      <c r="A31" s="18"/>
      <c r="B31" s="130"/>
      <c r="C31" s="130"/>
      <c r="D31" s="130"/>
      <c r="E31" s="130"/>
      <c r="F31" s="123"/>
      <c r="G31" s="123"/>
      <c r="H31" s="123"/>
      <c r="I31" s="123"/>
      <c r="J31" s="123"/>
      <c r="K31" s="16"/>
      <c r="L31" s="18"/>
    </row>
    <row r="32" spans="1:12" s="11" customFormat="1" ht="15" customHeight="1">
      <c r="A32" s="18"/>
      <c r="B32" s="130"/>
      <c r="C32" s="130"/>
      <c r="D32" s="130"/>
      <c r="E32" s="130"/>
      <c r="F32" s="123"/>
      <c r="G32" s="123"/>
      <c r="H32" s="123"/>
      <c r="I32" s="123"/>
      <c r="J32" s="123"/>
      <c r="K32" s="16"/>
      <c r="L32" s="18"/>
    </row>
    <row r="33" spans="1:13" s="11" customFormat="1" ht="15" customHeight="1">
      <c r="A33" s="18"/>
      <c r="B33" s="130"/>
      <c r="C33" s="130"/>
      <c r="D33" s="130"/>
      <c r="E33" s="130"/>
      <c r="F33" s="123"/>
      <c r="G33" s="123"/>
      <c r="H33" s="123"/>
      <c r="I33" s="123"/>
      <c r="J33" s="123"/>
      <c r="K33" s="16"/>
      <c r="L33" s="18"/>
    </row>
    <row r="34" spans="1:13" s="11" customFormat="1" ht="15" customHeight="1">
      <c r="A34" s="18"/>
      <c r="B34" s="130"/>
      <c r="C34" s="130"/>
      <c r="D34" s="130"/>
      <c r="E34" s="130"/>
      <c r="F34" s="123"/>
      <c r="G34" s="123"/>
      <c r="H34" s="123"/>
      <c r="I34" s="123"/>
      <c r="J34" s="123"/>
      <c r="K34" s="16"/>
      <c r="L34" s="18"/>
    </row>
    <row r="35" spans="1:13" s="11" customFormat="1" ht="15" customHeight="1">
      <c r="A35" s="18"/>
      <c r="B35" s="130"/>
      <c r="C35" s="130"/>
      <c r="D35" s="130"/>
      <c r="E35" s="130"/>
      <c r="F35" s="123"/>
      <c r="G35" s="123"/>
      <c r="H35" s="123"/>
      <c r="I35" s="123"/>
      <c r="J35" s="123"/>
      <c r="K35" s="16"/>
      <c r="L35" s="18"/>
    </row>
    <row r="36" spans="1:13" s="11" customFormat="1" ht="15" customHeight="1">
      <c r="A36" s="18"/>
      <c r="B36" s="130"/>
      <c r="C36" s="130"/>
      <c r="D36" s="130"/>
      <c r="E36" s="130"/>
      <c r="F36" s="123"/>
      <c r="G36" s="123"/>
      <c r="H36" s="123"/>
      <c r="I36" s="123"/>
      <c r="J36" s="123"/>
      <c r="K36" s="16"/>
      <c r="L36" s="18"/>
    </row>
    <row r="37" spans="1:13" s="11" customFormat="1" ht="15" customHeight="1">
      <c r="A37" s="18"/>
      <c r="B37" s="130"/>
      <c r="C37" s="130"/>
      <c r="D37" s="130"/>
      <c r="E37" s="130"/>
      <c r="F37" s="123"/>
      <c r="G37" s="123"/>
      <c r="H37" s="123"/>
      <c r="I37" s="123"/>
      <c r="J37" s="123"/>
      <c r="K37" s="16"/>
      <c r="L37" s="18"/>
    </row>
    <row r="38" spans="1:13" s="11" customFormat="1" ht="15" customHeight="1">
      <c r="A38" s="18"/>
      <c r="B38" s="130"/>
      <c r="C38" s="130"/>
      <c r="D38" s="130"/>
      <c r="E38" s="130"/>
      <c r="F38" s="123"/>
      <c r="G38" s="123"/>
      <c r="H38" s="123"/>
      <c r="I38" s="123"/>
      <c r="J38" s="123"/>
      <c r="K38" s="16"/>
      <c r="L38" s="18"/>
    </row>
    <row r="39" spans="1:13" s="11" customFormat="1" ht="15" customHeight="1">
      <c r="A39" s="18"/>
      <c r="B39" s="10"/>
      <c r="C39" s="123"/>
      <c r="D39" s="123"/>
      <c r="E39" s="123"/>
      <c r="F39" s="123"/>
      <c r="G39" s="123"/>
      <c r="H39" s="123"/>
      <c r="I39" s="123"/>
      <c r="J39" s="123"/>
      <c r="K39" s="16"/>
      <c r="L39" s="18"/>
    </row>
    <row r="40" spans="1:13" s="11" customFormat="1" ht="15" customHeight="1">
      <c r="A40" s="18"/>
      <c r="C40" s="124"/>
      <c r="D40" s="124"/>
      <c r="E40" s="124"/>
      <c r="F40" s="124"/>
      <c r="G40" s="124"/>
      <c r="H40" s="124"/>
      <c r="I40" s="124"/>
      <c r="J40" s="124"/>
      <c r="K40" s="124"/>
      <c r="L40" s="124"/>
    </row>
    <row r="41" spans="1:13" s="13" customFormat="1" ht="27">
      <c r="A41" s="55"/>
      <c r="B41" s="108" t="s">
        <v>95</v>
      </c>
      <c r="C41" s="109">
        <v>2008</v>
      </c>
      <c r="D41" s="109">
        <v>2009</v>
      </c>
      <c r="E41" s="109">
        <v>2010</v>
      </c>
      <c r="F41" s="109">
        <v>2011</v>
      </c>
      <c r="G41" s="110" t="s">
        <v>96</v>
      </c>
      <c r="H41" s="110" t="s">
        <v>85</v>
      </c>
      <c r="I41" s="110" t="s">
        <v>106</v>
      </c>
      <c r="J41" s="110" t="s">
        <v>107</v>
      </c>
      <c r="K41" s="110" t="s">
        <v>108</v>
      </c>
      <c r="L41" s="110" t="s">
        <v>110</v>
      </c>
    </row>
    <row r="42" spans="1:13" ht="15" customHeight="1">
      <c r="B42" s="8"/>
      <c r="C42" s="8"/>
      <c r="D42" s="8"/>
      <c r="E42" s="8"/>
      <c r="F42" s="8"/>
      <c r="G42" s="8"/>
      <c r="H42" s="8"/>
      <c r="I42" s="8"/>
      <c r="J42" s="8"/>
      <c r="K42" s="9"/>
      <c r="L42" s="8"/>
    </row>
    <row r="43" spans="1:13" s="5" customFormat="1" ht="15" customHeight="1">
      <c r="A43" s="56"/>
      <c r="B43" s="4" t="s">
        <v>97</v>
      </c>
      <c r="C43" s="113">
        <v>614333</v>
      </c>
      <c r="D43" s="113">
        <v>679198</v>
      </c>
      <c r="E43" s="113">
        <v>754955</v>
      </c>
      <c r="F43" s="113">
        <f>SUM(F44:F52)</f>
        <v>861725</v>
      </c>
      <c r="G43" s="114">
        <f>F43/E43-1</f>
        <v>0.14142564788629786</v>
      </c>
      <c r="H43" s="114">
        <f>+F43/$F$43</f>
        <v>1</v>
      </c>
      <c r="I43" s="113">
        <f>SUM(I44:I52)</f>
        <v>70105</v>
      </c>
      <c r="J43" s="113">
        <f>SUM(J44:J52)</f>
        <v>76596</v>
      </c>
      <c r="K43" s="114">
        <f t="shared" ref="K43:K52" si="0">+(J43/I43)-1</f>
        <v>9.2589686898224111E-2</v>
      </c>
      <c r="L43" s="114">
        <f t="shared" ref="L43:L51" si="1">+J43/$J$43</f>
        <v>1</v>
      </c>
      <c r="M43" s="14"/>
    </row>
    <row r="44" spans="1:13" s="5" customFormat="1" ht="15" customHeight="1">
      <c r="A44" s="6"/>
      <c r="B44" s="6" t="s">
        <v>98</v>
      </c>
      <c r="C44" s="115">
        <v>121364</v>
      </c>
      <c r="D44" s="115">
        <v>149831</v>
      </c>
      <c r="E44" s="115">
        <v>163826</v>
      </c>
      <c r="F44" s="115">
        <v>160202</v>
      </c>
      <c r="G44" s="116">
        <f t="shared" ref="G44:G52" si="2">F44/E44-1</f>
        <v>-2.2121030849804102E-2</v>
      </c>
      <c r="H44" s="116">
        <f t="shared" ref="H44:H52" si="3">+F44/$F$43</f>
        <v>0.1859084974904987</v>
      </c>
      <c r="I44" s="115">
        <v>11591</v>
      </c>
      <c r="J44" s="115">
        <v>11373</v>
      </c>
      <c r="K44" s="116">
        <f t="shared" si="0"/>
        <v>-1.8807695625916665E-2</v>
      </c>
      <c r="L44" s="116">
        <f>+J44/$J$43</f>
        <v>0.14848033839887201</v>
      </c>
      <c r="M44" s="125"/>
    </row>
    <row r="45" spans="1:13" s="5" customFormat="1" ht="15" customHeight="1">
      <c r="A45" s="6"/>
      <c r="B45" s="6" t="s">
        <v>99</v>
      </c>
      <c r="C45" s="115">
        <v>117941</v>
      </c>
      <c r="D45" s="115">
        <v>115977</v>
      </c>
      <c r="E45" s="115">
        <v>93677</v>
      </c>
      <c r="F45" s="115">
        <v>119605</v>
      </c>
      <c r="G45" s="116">
        <f t="shared" si="2"/>
        <v>0.27678085335781466</v>
      </c>
      <c r="H45" s="116">
        <f t="shared" si="3"/>
        <v>0.13879718007484987</v>
      </c>
      <c r="I45" s="115">
        <v>8910</v>
      </c>
      <c r="J45" s="115">
        <v>11915</v>
      </c>
      <c r="K45" s="116">
        <f t="shared" si="0"/>
        <v>0.33726150392817056</v>
      </c>
      <c r="L45" s="116">
        <f t="shared" si="1"/>
        <v>0.15555642592302471</v>
      </c>
      <c r="M45" s="125"/>
    </row>
    <row r="46" spans="1:13" s="5" customFormat="1" ht="15" customHeight="1">
      <c r="A46" s="6"/>
      <c r="B46" s="6" t="s">
        <v>100</v>
      </c>
      <c r="C46" s="115">
        <v>32287</v>
      </c>
      <c r="D46" s="115">
        <v>32442</v>
      </c>
      <c r="E46" s="115">
        <v>46498</v>
      </c>
      <c r="F46" s="115">
        <v>67548</v>
      </c>
      <c r="G46" s="116">
        <f t="shared" si="2"/>
        <v>0.45270764333949853</v>
      </c>
      <c r="H46" s="116">
        <f t="shared" si="3"/>
        <v>7.8386956395601851E-2</v>
      </c>
      <c r="I46" s="115">
        <v>6964</v>
      </c>
      <c r="J46" s="115">
        <v>7283</v>
      </c>
      <c r="K46" s="116">
        <f t="shared" si="0"/>
        <v>4.5807007466972971E-2</v>
      </c>
      <c r="L46" s="116">
        <f t="shared" si="1"/>
        <v>9.5083294166797228E-2</v>
      </c>
      <c r="M46" s="125"/>
    </row>
    <row r="47" spans="1:13" s="5" customFormat="1" ht="15" customHeight="1">
      <c r="A47" s="6"/>
      <c r="B47" s="6" t="s">
        <v>101</v>
      </c>
      <c r="C47" s="115">
        <v>37990</v>
      </c>
      <c r="D47" s="115">
        <v>37250</v>
      </c>
      <c r="E47" s="115">
        <v>43720</v>
      </c>
      <c r="F47" s="115">
        <v>42728</v>
      </c>
      <c r="G47" s="116">
        <f t="shared" si="2"/>
        <v>-2.2689844464775843E-2</v>
      </c>
      <c r="H47" s="116">
        <f t="shared" si="3"/>
        <v>4.9584264121384433E-2</v>
      </c>
      <c r="I47" s="115">
        <v>3827</v>
      </c>
      <c r="J47" s="115">
        <v>4136</v>
      </c>
      <c r="K47" s="116">
        <f t="shared" si="0"/>
        <v>8.0742095636268552E-2</v>
      </c>
      <c r="L47" s="116">
        <f t="shared" si="1"/>
        <v>5.3997597785785161E-2</v>
      </c>
      <c r="M47" s="125"/>
    </row>
    <row r="48" spans="1:13" s="5" customFormat="1" ht="15" customHeight="1">
      <c r="A48" s="6"/>
      <c r="B48" s="6" t="s">
        <v>102</v>
      </c>
      <c r="C48" s="115">
        <v>38976</v>
      </c>
      <c r="D48" s="115">
        <v>43149</v>
      </c>
      <c r="E48" s="115">
        <v>45361</v>
      </c>
      <c r="F48" s="115">
        <v>51511</v>
      </c>
      <c r="G48" s="116">
        <f t="shared" si="2"/>
        <v>0.13557902162650737</v>
      </c>
      <c r="H48" s="116">
        <f t="shared" si="3"/>
        <v>5.9776610867736224E-2</v>
      </c>
      <c r="I48" s="115">
        <v>4440</v>
      </c>
      <c r="J48" s="115">
        <v>4472</v>
      </c>
      <c r="K48" s="116">
        <f t="shared" si="0"/>
        <v>7.2072072072071336E-3</v>
      </c>
      <c r="L48" s="116">
        <f t="shared" si="1"/>
        <v>5.8384249830278345E-2</v>
      </c>
      <c r="M48" s="125"/>
    </row>
    <row r="49" spans="1:13" s="5" customFormat="1" ht="15" customHeight="1">
      <c r="A49" s="6"/>
      <c r="B49" s="6" t="s">
        <v>103</v>
      </c>
      <c r="C49" s="115">
        <v>38903</v>
      </c>
      <c r="D49" s="115">
        <v>40311</v>
      </c>
      <c r="E49" s="115">
        <v>47942</v>
      </c>
      <c r="F49" s="115">
        <v>51771</v>
      </c>
      <c r="G49" s="116">
        <f t="shared" si="2"/>
        <v>7.9867339702140105E-2</v>
      </c>
      <c r="H49" s="116">
        <f t="shared" si="3"/>
        <v>6.0078331254170413E-2</v>
      </c>
      <c r="I49" s="115">
        <v>3531</v>
      </c>
      <c r="J49" s="115">
        <v>3467</v>
      </c>
      <c r="K49" s="116">
        <f t="shared" si="0"/>
        <v>-1.8125177003681658E-2</v>
      </c>
      <c r="L49" s="116">
        <f t="shared" si="1"/>
        <v>4.5263460232910335E-2</v>
      </c>
      <c r="M49" s="125"/>
    </row>
    <row r="50" spans="1:13" s="5" customFormat="1" ht="15" customHeight="1">
      <c r="A50" s="6"/>
      <c r="B50" s="6" t="s">
        <v>104</v>
      </c>
      <c r="C50" s="115">
        <v>36128</v>
      </c>
      <c r="D50" s="115">
        <v>41811</v>
      </c>
      <c r="E50" s="115">
        <v>41512</v>
      </c>
      <c r="F50" s="115">
        <v>44041</v>
      </c>
      <c r="G50" s="116">
        <f t="shared" si="2"/>
        <v>6.0922142994796591E-2</v>
      </c>
      <c r="H50" s="116">
        <f t="shared" si="3"/>
        <v>5.1107952072877078E-2</v>
      </c>
      <c r="I50" s="115">
        <v>3212</v>
      </c>
      <c r="J50" s="115">
        <v>3685</v>
      </c>
      <c r="K50" s="116">
        <f t="shared" si="0"/>
        <v>0.14726027397260277</v>
      </c>
      <c r="L50" s="116">
        <f t="shared" si="1"/>
        <v>4.810956185701603E-2</v>
      </c>
      <c r="M50" s="125"/>
    </row>
    <row r="51" spans="1:13" s="5" customFormat="1" ht="15" customHeight="1">
      <c r="A51" s="6"/>
      <c r="B51" s="6" t="s">
        <v>105</v>
      </c>
      <c r="C51" s="115">
        <v>23963</v>
      </c>
      <c r="D51" s="115">
        <v>28797</v>
      </c>
      <c r="E51" s="115">
        <v>37605</v>
      </c>
      <c r="F51" s="115">
        <v>48030</v>
      </c>
      <c r="G51" s="116">
        <f t="shared" si="2"/>
        <v>0.27722377343438365</v>
      </c>
      <c r="H51" s="116">
        <f t="shared" si="3"/>
        <v>5.5737039078592357E-2</v>
      </c>
      <c r="I51" s="115">
        <v>4589</v>
      </c>
      <c r="J51" s="115">
        <v>5586</v>
      </c>
      <c r="K51" s="116">
        <f t="shared" si="0"/>
        <v>0.21725866201786892</v>
      </c>
      <c r="L51" s="116">
        <f t="shared" si="1"/>
        <v>7.2928090239699206E-2</v>
      </c>
      <c r="M51" s="125"/>
    </row>
    <row r="52" spans="1:13" s="5" customFormat="1" ht="15" customHeight="1">
      <c r="A52" s="6"/>
      <c r="B52" s="6" t="s">
        <v>91</v>
      </c>
      <c r="C52" s="115">
        <v>94670</v>
      </c>
      <c r="D52" s="115">
        <v>107390</v>
      </c>
      <c r="E52" s="115">
        <v>125750</v>
      </c>
      <c r="F52" s="115">
        <v>276289</v>
      </c>
      <c r="G52" s="116">
        <f t="shared" si="2"/>
        <v>1.1971292246520875</v>
      </c>
      <c r="H52" s="116">
        <f t="shared" si="3"/>
        <v>0.32062316864428908</v>
      </c>
      <c r="I52" s="115">
        <v>23041</v>
      </c>
      <c r="J52" s="115">
        <v>24679</v>
      </c>
      <c r="K52" s="116">
        <f t="shared" si="0"/>
        <v>7.1090664467688081E-2</v>
      </c>
      <c r="L52" s="116">
        <f>+J52/$J$43</f>
        <v>0.32219698156561699</v>
      </c>
      <c r="M52" s="14"/>
    </row>
    <row r="53" spans="1:13" s="5" customFormat="1" ht="15" customHeight="1">
      <c r="A53" s="6"/>
      <c r="B53" s="6"/>
      <c r="C53" s="6"/>
      <c r="D53" s="6"/>
      <c r="E53" s="6"/>
      <c r="F53" s="6"/>
      <c r="G53" s="6"/>
      <c r="H53" s="6"/>
      <c r="I53" s="6"/>
      <c r="J53" s="4"/>
      <c r="K53" s="6"/>
      <c r="L53" s="6"/>
      <c r="M53" s="14"/>
    </row>
    <row r="54" spans="1:13" s="5" customFormat="1" ht="15" customHeight="1">
      <c r="A54" s="6"/>
      <c r="B54" s="57" t="s">
        <v>92</v>
      </c>
      <c r="C54" s="117"/>
      <c r="D54" s="117"/>
      <c r="E54" s="117"/>
      <c r="F54" s="117"/>
      <c r="G54" s="117"/>
      <c r="H54" s="117"/>
      <c r="I54" s="117"/>
      <c r="J54" s="117"/>
      <c r="K54" s="6"/>
      <c r="L54" s="6"/>
      <c r="M54" s="14"/>
    </row>
    <row r="55" spans="1:13" s="5" customFormat="1" ht="15" customHeight="1">
      <c r="A55" s="6"/>
      <c r="B55" s="57"/>
      <c r="C55" s="117"/>
      <c r="D55" s="117"/>
      <c r="E55" s="117"/>
      <c r="F55" s="117"/>
      <c r="G55" s="117"/>
      <c r="H55" s="117"/>
      <c r="I55" s="117"/>
      <c r="J55" s="117"/>
      <c r="K55" s="6"/>
      <c r="L55" s="6"/>
    </row>
    <row r="56" spans="1:13" s="17" customFormat="1" ht="15" customHeight="1">
      <c r="B56" s="8"/>
      <c r="C56" s="8"/>
      <c r="D56" s="8"/>
      <c r="E56" s="8"/>
      <c r="F56" s="8"/>
      <c r="G56" s="8"/>
      <c r="H56" s="8"/>
      <c r="I56" s="8"/>
      <c r="J56" s="9"/>
      <c r="K56" s="8"/>
    </row>
    <row r="57" spans="1:13" s="17" customFormat="1" ht="15" customHeight="1">
      <c r="B57" s="8"/>
      <c r="C57" s="8"/>
      <c r="D57" s="8"/>
      <c r="E57" s="8"/>
      <c r="F57" s="8"/>
      <c r="G57" s="8"/>
      <c r="H57" s="8"/>
      <c r="I57" s="8"/>
      <c r="J57" s="9"/>
      <c r="K57" s="8"/>
      <c r="M57" s="14"/>
    </row>
    <row r="58" spans="1:13" s="17" customFormat="1" ht="15" customHeight="1">
      <c r="B58" s="8"/>
      <c r="C58" s="8"/>
      <c r="D58" s="8"/>
      <c r="E58" s="8"/>
      <c r="F58" s="8"/>
      <c r="G58" s="8"/>
      <c r="H58" s="8"/>
      <c r="I58" s="8"/>
      <c r="J58" s="9"/>
      <c r="K58" s="8"/>
      <c r="M58" s="14"/>
    </row>
    <row r="59" spans="1:13" s="17" customFormat="1" ht="15" customHeight="1">
      <c r="B59" s="8"/>
      <c r="C59" s="8"/>
      <c r="D59" s="8"/>
      <c r="E59" s="8"/>
      <c r="F59" s="8"/>
      <c r="G59" s="8"/>
      <c r="H59" s="8"/>
      <c r="I59" s="8"/>
      <c r="J59" s="9"/>
      <c r="K59" s="8"/>
      <c r="M59" s="14"/>
    </row>
    <row r="60" spans="1:13" s="17" customFormat="1" ht="15" customHeight="1">
      <c r="B60" s="8"/>
      <c r="C60" s="8"/>
      <c r="D60" s="8"/>
      <c r="E60" s="8"/>
      <c r="F60" s="8"/>
      <c r="G60" s="8"/>
      <c r="H60" s="8"/>
      <c r="I60" s="8"/>
      <c r="J60" s="9"/>
      <c r="K60" s="8"/>
      <c r="M60" s="14"/>
    </row>
    <row r="61" spans="1:13" s="17" customFormat="1" ht="15" customHeight="1">
      <c r="B61" s="8"/>
      <c r="C61" s="8"/>
      <c r="D61" s="8"/>
      <c r="E61" s="8"/>
      <c r="F61" s="8"/>
      <c r="G61" s="8"/>
      <c r="H61" s="8"/>
      <c r="I61" s="8"/>
      <c r="J61" s="9"/>
      <c r="K61" s="8"/>
      <c r="M61" s="14"/>
    </row>
    <row r="62" spans="1:13" s="17" customFormat="1" ht="15" customHeight="1">
      <c r="B62" s="8"/>
      <c r="C62" s="8"/>
      <c r="D62" s="8"/>
      <c r="E62" s="8"/>
      <c r="F62" s="8"/>
      <c r="G62" s="8"/>
      <c r="H62" s="8"/>
      <c r="I62" s="8"/>
      <c r="J62" s="9"/>
      <c r="K62" s="8"/>
      <c r="M62" s="14"/>
    </row>
    <row r="63" spans="1:13" s="17" customFormat="1" ht="15" customHeight="1">
      <c r="B63" s="8"/>
      <c r="C63" s="8"/>
      <c r="D63" s="8"/>
      <c r="E63" s="8"/>
      <c r="F63" s="8"/>
      <c r="G63" s="8"/>
      <c r="H63" s="8"/>
      <c r="I63" s="8"/>
      <c r="J63" s="9"/>
      <c r="K63" s="8"/>
    </row>
    <row r="64" spans="1:13" s="17" customFormat="1" ht="15" customHeight="1">
      <c r="B64" s="8"/>
      <c r="C64" s="8"/>
      <c r="D64" s="8"/>
      <c r="E64" s="8"/>
      <c r="F64" s="8"/>
      <c r="G64" s="8"/>
      <c r="H64" s="8"/>
      <c r="I64" s="8"/>
      <c r="J64" s="9"/>
      <c r="K64" s="8"/>
    </row>
    <row r="65" spans="2:11" s="17" customFormat="1" ht="15" customHeight="1">
      <c r="B65" s="8"/>
      <c r="C65" s="8"/>
      <c r="D65" s="8"/>
      <c r="E65" s="8"/>
      <c r="F65" s="8"/>
      <c r="G65" s="8"/>
      <c r="H65" s="8"/>
      <c r="I65" s="8"/>
      <c r="J65" s="9"/>
      <c r="K65" s="8"/>
    </row>
    <row r="66" spans="2:11" s="17" customFormat="1" ht="15" customHeight="1">
      <c r="B66" s="8"/>
      <c r="C66" s="8"/>
      <c r="D66" s="8"/>
      <c r="E66" s="8"/>
      <c r="F66" s="8"/>
      <c r="G66" s="8"/>
      <c r="H66" s="8"/>
      <c r="I66" s="8"/>
      <c r="J66" s="9"/>
      <c r="K66" s="8"/>
    </row>
    <row r="67" spans="2:11" s="17" customFormat="1" ht="15" customHeight="1">
      <c r="B67" s="8"/>
      <c r="C67" s="8"/>
      <c r="D67" s="8"/>
      <c r="E67" s="8"/>
      <c r="F67" s="8"/>
      <c r="G67" s="8"/>
      <c r="H67" s="8"/>
      <c r="I67" s="8"/>
      <c r="J67" s="9"/>
      <c r="K67" s="8"/>
    </row>
    <row r="68" spans="2:11" s="17" customFormat="1" ht="15" customHeight="1">
      <c r="B68" s="8"/>
      <c r="C68" s="8"/>
      <c r="D68" s="8"/>
      <c r="E68" s="8"/>
      <c r="F68" s="8"/>
      <c r="G68" s="8"/>
      <c r="H68" s="8"/>
      <c r="I68" s="8"/>
      <c r="J68" s="9"/>
      <c r="K68" s="8"/>
    </row>
    <row r="69" spans="2:11" s="17" customFormat="1" ht="15" customHeight="1">
      <c r="B69" s="8"/>
      <c r="C69" s="8"/>
      <c r="D69" s="8"/>
      <c r="E69" s="8"/>
      <c r="F69" s="8"/>
      <c r="G69" s="8"/>
      <c r="H69" s="8"/>
      <c r="I69" s="8"/>
      <c r="J69" s="9"/>
      <c r="K69" s="8"/>
    </row>
    <row r="70" spans="2:11" s="17" customFormat="1" ht="15" customHeight="1">
      <c r="B70" s="8"/>
      <c r="C70" s="8"/>
      <c r="D70" s="8"/>
      <c r="E70" s="8"/>
      <c r="F70" s="8"/>
      <c r="G70" s="8"/>
      <c r="H70" s="8"/>
      <c r="I70" s="8"/>
      <c r="J70" s="9"/>
      <c r="K70" s="8"/>
    </row>
  </sheetData>
  <mergeCells count="2">
    <mergeCell ref="B14:E15"/>
    <mergeCell ref="B17:E38"/>
  </mergeCells>
  <conditionalFormatting sqref="J53">
    <cfRule type="cellIs" dxfId="1" priority="1" stopIfTrue="1" operator="lessThan">
      <formula>0</formula>
    </cfRule>
  </conditionalFormatting>
  <pageMargins left="0.59055118110236227" right="0.19685039370078741" top="0.59055118110236227" bottom="0.78740157480314965" header="0.31496062992125984" footer="0.31496062992125984"/>
  <pageSetup scale="70" orientation="portrait" r:id="rId1"/>
  <headerFoot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sheetPr published="0"/>
  <dimension ref="A8:O85"/>
  <sheetViews>
    <sheetView showGridLines="0" view="pageBreakPreview" zoomScale="80" zoomScaleSheetLayoutView="80" workbookViewId="0">
      <selection activeCell="H50" sqref="H50"/>
    </sheetView>
  </sheetViews>
  <sheetFormatPr baseColWidth="10" defaultColWidth="11.7109375" defaultRowHeight="15" customHeight="1"/>
  <cols>
    <col min="1" max="1" width="2.7109375" style="17" customWidth="1"/>
    <col min="2" max="2" width="20.7109375" style="14" customWidth="1"/>
    <col min="3" max="8" width="12.140625" style="14" customWidth="1"/>
    <col min="9" max="9" width="3.85546875" style="14" customWidth="1"/>
    <col min="10" max="10" width="12.140625" style="14" customWidth="1"/>
    <col min="11" max="11" width="4.140625" style="14" customWidth="1"/>
    <col min="12" max="12" width="12" style="15" customWidth="1"/>
    <col min="13" max="13" width="2.7109375" style="14" customWidth="1"/>
    <col min="14" max="14" width="11.7109375" style="17" customWidth="1"/>
    <col min="15" max="16384" width="11.7109375" style="14"/>
  </cols>
  <sheetData>
    <row r="8" spans="1:13" s="17" customFormat="1" ht="15" customHeight="1">
      <c r="A8" s="88"/>
      <c r="B8" s="88"/>
      <c r="C8" s="88"/>
      <c r="D8" s="88"/>
      <c r="E8" s="88"/>
      <c r="F8" s="88"/>
      <c r="G8" s="88"/>
      <c r="H8" s="88"/>
      <c r="I8" s="88"/>
      <c r="J8" s="88"/>
      <c r="K8" s="88"/>
      <c r="L8" s="87"/>
      <c r="M8" s="8"/>
    </row>
    <row r="9" spans="1:13" s="17" customFormat="1" ht="15" customHeight="1">
      <c r="A9" s="88"/>
      <c r="B9" s="88"/>
      <c r="C9" s="88"/>
      <c r="D9" s="88"/>
      <c r="E9" s="88"/>
      <c r="F9" s="88"/>
      <c r="G9" s="88"/>
      <c r="H9" s="88"/>
      <c r="I9" s="88"/>
      <c r="J9" s="88"/>
      <c r="K9" s="88"/>
      <c r="L9" s="87"/>
      <c r="M9" s="8"/>
    </row>
    <row r="10" spans="1:13" s="17" customFormat="1" ht="15" customHeight="1">
      <c r="A10" s="88"/>
      <c r="B10" s="88"/>
      <c r="C10" s="88"/>
      <c r="D10" s="88"/>
      <c r="E10" s="88"/>
      <c r="F10" s="88"/>
      <c r="G10" s="88"/>
      <c r="H10" s="88"/>
      <c r="I10" s="88"/>
      <c r="J10" s="88"/>
      <c r="K10" s="88"/>
      <c r="L10" s="87"/>
      <c r="M10" s="8"/>
    </row>
    <row r="11" spans="1:13" ht="22.5">
      <c r="A11" s="88"/>
      <c r="B11" s="64" t="s">
        <v>75</v>
      </c>
      <c r="C11" s="88"/>
      <c r="D11" s="88"/>
      <c r="E11" s="88"/>
      <c r="F11" s="88"/>
      <c r="G11" s="88"/>
      <c r="H11" s="88"/>
      <c r="I11" s="88"/>
      <c r="J11" s="88"/>
      <c r="K11" s="88"/>
      <c r="L11" s="87"/>
      <c r="M11" s="8"/>
    </row>
    <row r="12" spans="1:13" ht="15" customHeight="1">
      <c r="A12" s="88"/>
      <c r="B12" s="88"/>
      <c r="C12" s="88"/>
      <c r="D12" s="88"/>
      <c r="E12" s="88"/>
      <c r="F12" s="88"/>
      <c r="G12" s="88"/>
      <c r="H12" s="88"/>
      <c r="I12" s="88"/>
      <c r="J12" s="88"/>
      <c r="K12" s="88"/>
      <c r="L12" s="87"/>
      <c r="M12" s="8"/>
    </row>
    <row r="13" spans="1:13" ht="15" customHeight="1">
      <c r="A13" s="88"/>
      <c r="B13" s="88"/>
      <c r="C13" s="88"/>
      <c r="D13" s="88"/>
      <c r="E13" s="88"/>
      <c r="F13" s="88"/>
      <c r="G13" s="88"/>
      <c r="H13" s="88"/>
      <c r="I13" s="88"/>
      <c r="J13" s="88"/>
      <c r="K13" s="88"/>
      <c r="L13" s="87"/>
      <c r="M13" s="8"/>
    </row>
    <row r="14" spans="1:13" ht="15" customHeight="1">
      <c r="A14" s="88"/>
      <c r="B14" s="87" t="s">
        <v>74</v>
      </c>
      <c r="C14" s="88"/>
      <c r="D14" s="88"/>
      <c r="E14" s="88"/>
      <c r="F14" s="88"/>
      <c r="G14" s="88"/>
      <c r="H14" s="88"/>
      <c r="I14" s="88"/>
      <c r="J14" s="88"/>
      <c r="K14" s="88"/>
      <c r="L14" s="87"/>
      <c r="M14" s="8"/>
    </row>
    <row r="15" spans="1:13" ht="15" customHeight="1">
      <c r="A15" s="88"/>
      <c r="B15" s="88"/>
      <c r="C15" s="88"/>
      <c r="D15" s="88"/>
      <c r="E15" s="88"/>
      <c r="F15" s="88"/>
      <c r="G15" s="88"/>
      <c r="H15" s="88"/>
      <c r="I15" s="88"/>
      <c r="J15" s="88"/>
      <c r="K15" s="88"/>
      <c r="L15" s="87"/>
      <c r="M15" s="8"/>
    </row>
    <row r="16" spans="1:13" ht="15" customHeight="1">
      <c r="A16" s="88"/>
      <c r="B16" s="88"/>
      <c r="C16" s="88"/>
      <c r="D16" s="88"/>
      <c r="E16" s="88"/>
      <c r="F16" s="88"/>
      <c r="G16" s="88"/>
      <c r="H16" s="88"/>
      <c r="I16" s="88"/>
      <c r="J16" s="88"/>
      <c r="K16" s="88"/>
      <c r="L16" s="87"/>
      <c r="M16" s="8"/>
    </row>
    <row r="17" spans="1:13" ht="15" customHeight="1">
      <c r="A17" s="88"/>
      <c r="B17" s="131" t="s">
        <v>113</v>
      </c>
      <c r="C17" s="131"/>
      <c r="D17" s="131"/>
      <c r="E17" s="131"/>
      <c r="F17" s="88"/>
      <c r="G17" s="88"/>
      <c r="H17" s="88"/>
      <c r="I17" s="88"/>
      <c r="J17" s="88"/>
      <c r="K17" s="88"/>
      <c r="L17" s="87"/>
      <c r="M17" s="8"/>
    </row>
    <row r="18" spans="1:13" ht="15" customHeight="1">
      <c r="A18" s="88"/>
      <c r="B18" s="131"/>
      <c r="C18" s="131"/>
      <c r="D18" s="131"/>
      <c r="E18" s="131"/>
      <c r="F18" s="88"/>
      <c r="G18" s="88"/>
      <c r="H18" s="88"/>
      <c r="I18" s="88"/>
      <c r="J18" s="88"/>
      <c r="K18" s="88"/>
      <c r="L18" s="87"/>
      <c r="M18" s="8"/>
    </row>
    <row r="19" spans="1:13" ht="15" customHeight="1">
      <c r="A19" s="88"/>
      <c r="B19" s="131"/>
      <c r="C19" s="131"/>
      <c r="D19" s="131"/>
      <c r="E19" s="131"/>
      <c r="F19" s="89"/>
      <c r="G19" s="89"/>
      <c r="H19" s="89"/>
      <c r="I19" s="89"/>
      <c r="J19" s="89"/>
      <c r="K19" s="89"/>
      <c r="L19" s="89"/>
      <c r="M19" s="8"/>
    </row>
    <row r="20" spans="1:13" ht="15" customHeight="1">
      <c r="A20" s="88"/>
      <c r="B20" s="131"/>
      <c r="C20" s="131"/>
      <c r="D20" s="131"/>
      <c r="E20" s="131"/>
      <c r="F20" s="89"/>
      <c r="G20" s="89"/>
      <c r="H20" s="89"/>
      <c r="I20" s="89"/>
      <c r="J20" s="89"/>
      <c r="K20" s="89"/>
      <c r="L20" s="89"/>
      <c r="M20" s="8"/>
    </row>
    <row r="21" spans="1:13" ht="15" customHeight="1">
      <c r="A21" s="88"/>
      <c r="B21" s="131"/>
      <c r="C21" s="131"/>
      <c r="D21" s="131"/>
      <c r="E21" s="131"/>
      <c r="F21" s="89"/>
      <c r="G21" s="89"/>
      <c r="H21" s="89"/>
      <c r="I21" s="89"/>
      <c r="J21" s="89"/>
      <c r="K21" s="89"/>
      <c r="L21" s="89"/>
      <c r="M21" s="8"/>
    </row>
    <row r="22" spans="1:13" ht="15" customHeight="1">
      <c r="A22" s="88"/>
      <c r="B22" s="131"/>
      <c r="C22" s="131"/>
      <c r="D22" s="131"/>
      <c r="E22" s="131"/>
      <c r="F22" s="89"/>
      <c r="G22" s="89"/>
      <c r="H22" s="89"/>
      <c r="I22" s="89"/>
      <c r="J22" s="89"/>
      <c r="K22" s="89"/>
      <c r="L22" s="89"/>
      <c r="M22" s="8"/>
    </row>
    <row r="23" spans="1:13" ht="15" customHeight="1">
      <c r="A23" s="88"/>
      <c r="B23" s="131"/>
      <c r="C23" s="131"/>
      <c r="D23" s="131"/>
      <c r="E23" s="131"/>
      <c r="F23" s="89"/>
      <c r="G23" s="89"/>
      <c r="H23" s="89"/>
      <c r="I23" s="89"/>
      <c r="J23" s="89"/>
      <c r="K23" s="89"/>
      <c r="L23" s="89"/>
      <c r="M23" s="8"/>
    </row>
    <row r="24" spans="1:13" ht="15" customHeight="1">
      <c r="A24" s="88"/>
      <c r="B24" s="131"/>
      <c r="C24" s="131"/>
      <c r="D24" s="131"/>
      <c r="E24" s="131"/>
      <c r="F24" s="89"/>
      <c r="G24" s="89"/>
      <c r="H24" s="89"/>
      <c r="I24" s="89"/>
      <c r="J24" s="89"/>
      <c r="K24" s="89"/>
      <c r="L24" s="89"/>
      <c r="M24" s="8"/>
    </row>
    <row r="25" spans="1:13" ht="15" customHeight="1">
      <c r="A25" s="88"/>
      <c r="B25" s="131"/>
      <c r="C25" s="131"/>
      <c r="D25" s="131"/>
      <c r="E25" s="131"/>
      <c r="F25" s="89"/>
      <c r="G25" s="89"/>
      <c r="H25" s="89"/>
      <c r="I25" s="89"/>
      <c r="J25" s="89"/>
      <c r="K25" s="89"/>
      <c r="L25" s="89"/>
      <c r="M25" s="8"/>
    </row>
    <row r="26" spans="1:13" ht="15" customHeight="1">
      <c r="A26" s="88"/>
      <c r="B26" s="131"/>
      <c r="C26" s="131"/>
      <c r="D26" s="131"/>
      <c r="E26" s="131"/>
      <c r="F26" s="89"/>
      <c r="G26" s="89"/>
      <c r="H26" s="89"/>
      <c r="I26" s="89"/>
      <c r="J26" s="89"/>
      <c r="K26" s="89"/>
      <c r="L26" s="89"/>
      <c r="M26" s="8"/>
    </row>
    <row r="27" spans="1:13" ht="15" customHeight="1">
      <c r="A27" s="88"/>
      <c r="B27" s="131"/>
      <c r="C27" s="131"/>
      <c r="D27" s="131"/>
      <c r="E27" s="131"/>
      <c r="F27" s="89"/>
      <c r="G27" s="89"/>
      <c r="H27" s="89"/>
      <c r="I27" s="89"/>
      <c r="J27" s="89"/>
      <c r="K27" s="89"/>
      <c r="L27" s="89"/>
      <c r="M27" s="8"/>
    </row>
    <row r="28" spans="1:13" ht="15" customHeight="1">
      <c r="A28" s="88"/>
      <c r="B28" s="131"/>
      <c r="C28" s="131"/>
      <c r="D28" s="131"/>
      <c r="E28" s="131"/>
      <c r="F28" s="89"/>
      <c r="G28" s="89"/>
      <c r="H28" s="89"/>
      <c r="I28" s="89"/>
      <c r="J28" s="89"/>
      <c r="K28" s="89"/>
      <c r="L28" s="89"/>
      <c r="M28" s="8"/>
    </row>
    <row r="29" spans="1:13" ht="15" customHeight="1">
      <c r="A29" s="88"/>
      <c r="B29" s="131"/>
      <c r="C29" s="131"/>
      <c r="D29" s="131"/>
      <c r="E29" s="131"/>
      <c r="F29" s="89"/>
      <c r="G29" s="89"/>
      <c r="H29" s="89"/>
      <c r="I29" s="89"/>
      <c r="J29" s="89"/>
      <c r="K29" s="89"/>
      <c r="L29" s="89"/>
      <c r="M29" s="8"/>
    </row>
    <row r="30" spans="1:13" ht="15" customHeight="1">
      <c r="A30" s="88"/>
      <c r="B30" s="131"/>
      <c r="C30" s="131"/>
      <c r="D30" s="131"/>
      <c r="E30" s="131"/>
      <c r="F30" s="89"/>
      <c r="G30" s="89"/>
      <c r="H30" s="89"/>
      <c r="I30" s="89"/>
      <c r="J30" s="89"/>
      <c r="K30" s="89"/>
      <c r="L30" s="89"/>
      <c r="M30" s="8"/>
    </row>
    <row r="31" spans="1:13" ht="15" customHeight="1">
      <c r="A31" s="88"/>
      <c r="B31" s="131"/>
      <c r="C31" s="131"/>
      <c r="D31" s="131"/>
      <c r="E31" s="131"/>
      <c r="F31" s="89"/>
      <c r="G31" s="89"/>
      <c r="H31" s="89"/>
      <c r="I31" s="89"/>
      <c r="J31" s="89"/>
      <c r="K31" s="89"/>
      <c r="L31" s="89"/>
      <c r="M31" s="8"/>
    </row>
    <row r="32" spans="1:13" ht="15" customHeight="1">
      <c r="A32" s="88"/>
      <c r="B32" s="131"/>
      <c r="C32" s="131"/>
      <c r="D32" s="131"/>
      <c r="E32" s="131"/>
      <c r="F32" s="88"/>
      <c r="G32" s="88"/>
      <c r="H32" s="88"/>
      <c r="I32" s="88"/>
      <c r="J32" s="88"/>
      <c r="K32" s="88"/>
      <c r="L32" s="87"/>
      <c r="M32" s="8"/>
    </row>
    <row r="33" spans="1:15" ht="15" customHeight="1">
      <c r="A33" s="88"/>
      <c r="B33" s="131"/>
      <c r="C33" s="131"/>
      <c r="D33" s="131"/>
      <c r="E33" s="131"/>
      <c r="F33" s="88"/>
      <c r="G33" s="88"/>
      <c r="H33" s="88"/>
      <c r="I33" s="88"/>
      <c r="J33" s="88"/>
      <c r="K33" s="88"/>
      <c r="L33" s="87"/>
      <c r="M33" s="8"/>
    </row>
    <row r="34" spans="1:15" s="11" customFormat="1" ht="15" customHeight="1">
      <c r="A34" s="83"/>
      <c r="B34" s="131"/>
      <c r="C34" s="131"/>
      <c r="D34" s="131"/>
      <c r="E34" s="131"/>
      <c r="F34" s="83"/>
      <c r="G34" s="83"/>
      <c r="H34" s="83"/>
      <c r="I34" s="83"/>
      <c r="J34" s="83"/>
      <c r="K34" s="83"/>
      <c r="L34" s="86"/>
      <c r="M34" s="10"/>
      <c r="N34" s="18"/>
    </row>
    <row r="35" spans="1:15" s="11" customFormat="1" ht="15" customHeight="1">
      <c r="A35" s="83"/>
      <c r="B35" s="131"/>
      <c r="C35" s="131"/>
      <c r="D35" s="131"/>
      <c r="E35" s="131"/>
      <c r="F35" s="83"/>
      <c r="G35" s="83"/>
      <c r="H35" s="83"/>
      <c r="I35" s="83"/>
      <c r="J35" s="83"/>
      <c r="K35" s="83"/>
      <c r="L35" s="86"/>
      <c r="M35" s="10"/>
      <c r="N35" s="18"/>
    </row>
    <row r="36" spans="1:15" s="11" customFormat="1" ht="15" customHeight="1">
      <c r="A36" s="83"/>
      <c r="B36" s="131"/>
      <c r="C36" s="131"/>
      <c r="D36" s="131"/>
      <c r="E36" s="131"/>
      <c r="F36" s="85"/>
      <c r="G36" s="85"/>
      <c r="H36" s="85"/>
      <c r="I36" s="85"/>
      <c r="J36" s="85"/>
      <c r="K36" s="85"/>
      <c r="L36" s="85"/>
      <c r="M36" s="16"/>
      <c r="N36" s="18"/>
    </row>
    <row r="37" spans="1:15" s="11" customFormat="1" ht="15" customHeight="1">
      <c r="A37" s="83"/>
      <c r="B37" s="131"/>
      <c r="C37" s="131"/>
      <c r="D37" s="131"/>
      <c r="E37" s="131"/>
      <c r="F37" s="84"/>
      <c r="G37" s="84"/>
      <c r="H37" s="84"/>
      <c r="I37" s="84"/>
      <c r="J37" s="84"/>
      <c r="K37" s="84"/>
      <c r="L37" s="84"/>
      <c r="M37" s="16"/>
      <c r="N37" s="18"/>
    </row>
    <row r="38" spans="1:15" s="11" customFormat="1" ht="15" customHeight="1">
      <c r="A38" s="83"/>
      <c r="B38" s="131"/>
      <c r="C38" s="131"/>
      <c r="D38" s="131"/>
      <c r="E38" s="131"/>
      <c r="F38" s="84"/>
      <c r="G38" s="84"/>
      <c r="H38" s="84"/>
      <c r="I38" s="84"/>
      <c r="J38" s="84"/>
      <c r="K38" s="84"/>
      <c r="L38" s="84"/>
      <c r="M38" s="16"/>
      <c r="N38" s="18"/>
    </row>
    <row r="39" spans="1:15" s="11" customFormat="1" ht="15" customHeight="1">
      <c r="A39" s="83"/>
      <c r="C39" s="54"/>
      <c r="D39" s="54"/>
      <c r="E39" s="54"/>
      <c r="F39" s="54"/>
      <c r="G39" s="54"/>
      <c r="H39" s="54"/>
      <c r="I39" s="54"/>
      <c r="J39" s="54"/>
      <c r="K39" s="54"/>
      <c r="L39" s="54"/>
      <c r="M39" s="16"/>
      <c r="N39" s="18"/>
    </row>
    <row r="40" spans="1:15" s="11" customFormat="1" ht="15" customHeight="1">
      <c r="A40" s="10"/>
      <c r="B40" s="10"/>
      <c r="C40" s="10"/>
      <c r="D40" s="10"/>
      <c r="E40" s="10"/>
      <c r="F40" s="10"/>
      <c r="G40" s="10"/>
      <c r="H40" s="10"/>
      <c r="I40" s="10"/>
      <c r="J40" s="10"/>
      <c r="K40" s="54"/>
      <c r="L40" s="12"/>
      <c r="M40" s="10"/>
      <c r="N40" s="18"/>
    </row>
    <row r="41" spans="1:15" s="13" customFormat="1" ht="40.5">
      <c r="A41" s="55"/>
      <c r="B41" s="82"/>
      <c r="C41" s="81">
        <v>2008</v>
      </c>
      <c r="D41" s="81">
        <v>2009</v>
      </c>
      <c r="E41" s="81">
        <v>2010</v>
      </c>
      <c r="F41" s="81">
        <v>2011</v>
      </c>
      <c r="G41" s="80" t="s">
        <v>77</v>
      </c>
      <c r="H41" s="80" t="s">
        <v>78</v>
      </c>
      <c r="I41" s="10"/>
      <c r="J41" s="80" t="s">
        <v>79</v>
      </c>
      <c r="K41" s="93"/>
      <c r="L41" s="12"/>
      <c r="M41" s="55"/>
      <c r="N41" s="55"/>
      <c r="O41" s="11"/>
    </row>
    <row r="42" spans="1:15" ht="15" customHeight="1">
      <c r="A42" s="8"/>
      <c r="B42" s="8"/>
      <c r="C42" s="8"/>
      <c r="D42" s="8"/>
      <c r="E42" s="8"/>
      <c r="F42" s="8"/>
      <c r="G42" s="8"/>
      <c r="H42" s="8"/>
      <c r="I42" s="10"/>
      <c r="J42" s="15"/>
      <c r="K42" s="54"/>
      <c r="L42" s="12"/>
      <c r="M42" s="8"/>
      <c r="N42" s="55"/>
      <c r="O42" s="11"/>
    </row>
    <row r="43" spans="1:15" s="5" customFormat="1" ht="15" customHeight="1">
      <c r="A43" s="56"/>
      <c r="B43" s="6" t="s">
        <v>73</v>
      </c>
      <c r="C43" s="76">
        <v>51.1</v>
      </c>
      <c r="D43" s="76">
        <v>49.1</v>
      </c>
      <c r="E43" s="76">
        <v>53.5</v>
      </c>
      <c r="F43" s="76">
        <v>57.9</v>
      </c>
      <c r="G43" s="78">
        <v>48.2</v>
      </c>
      <c r="H43" s="78">
        <v>54.1</v>
      </c>
      <c r="I43" s="101"/>
      <c r="J43" s="90">
        <v>163604</v>
      </c>
      <c r="K43" s="54"/>
      <c r="L43" s="12"/>
      <c r="M43" s="56"/>
      <c r="N43" s="55"/>
      <c r="O43" s="11"/>
    </row>
    <row r="44" spans="1:15" s="5" customFormat="1" ht="15" customHeight="1">
      <c r="A44" s="56"/>
      <c r="B44" s="6" t="s">
        <v>1</v>
      </c>
      <c r="C44" s="76">
        <v>56.7</v>
      </c>
      <c r="D44" s="76">
        <v>47.1</v>
      </c>
      <c r="E44" s="76">
        <v>56.5</v>
      </c>
      <c r="F44" s="76">
        <v>56.8</v>
      </c>
      <c r="G44" s="78">
        <v>46.4</v>
      </c>
      <c r="H44" s="78">
        <v>54.7</v>
      </c>
      <c r="I44" s="101"/>
      <c r="J44" s="90">
        <v>160749</v>
      </c>
      <c r="K44" s="54"/>
      <c r="L44" s="12"/>
      <c r="M44" s="56"/>
      <c r="N44" s="55"/>
      <c r="O44" s="11"/>
    </row>
    <row r="45" spans="1:15" s="5" customFormat="1" ht="15" customHeight="1">
      <c r="A45" s="56"/>
      <c r="B45" s="6" t="s">
        <v>72</v>
      </c>
      <c r="C45" s="76">
        <v>52.9</v>
      </c>
      <c r="D45" s="76">
        <v>47.6</v>
      </c>
      <c r="E45" s="76">
        <v>47.9</v>
      </c>
      <c r="F45" s="76">
        <v>54</v>
      </c>
      <c r="G45" s="78">
        <v>47.9</v>
      </c>
      <c r="H45" s="78">
        <v>52.1</v>
      </c>
      <c r="I45" s="101"/>
      <c r="J45" s="90">
        <v>122613</v>
      </c>
      <c r="K45" s="54"/>
      <c r="L45" s="12"/>
      <c r="M45" s="56"/>
      <c r="N45" s="55"/>
      <c r="O45" s="11"/>
    </row>
    <row r="46" spans="1:15" s="5" customFormat="1" ht="15" customHeight="1">
      <c r="A46" s="56"/>
      <c r="B46" s="4" t="s">
        <v>4</v>
      </c>
      <c r="C46" s="79">
        <v>64.3</v>
      </c>
      <c r="D46" s="79">
        <v>59.7</v>
      </c>
      <c r="E46" s="79">
        <v>61.4</v>
      </c>
      <c r="F46" s="79">
        <v>63.1</v>
      </c>
      <c r="G46" s="94">
        <v>49.6</v>
      </c>
      <c r="H46" s="94">
        <v>47.9</v>
      </c>
      <c r="I46" s="101"/>
      <c r="J46" s="95">
        <v>257378</v>
      </c>
      <c r="K46" s="54"/>
      <c r="L46" s="12"/>
      <c r="M46" s="56"/>
      <c r="N46" s="96"/>
      <c r="O46" s="11"/>
    </row>
    <row r="47" spans="1:15" s="5" customFormat="1" ht="15" customHeight="1">
      <c r="A47" s="56"/>
      <c r="B47" s="6" t="s">
        <v>71</v>
      </c>
      <c r="C47" s="76">
        <v>40.6</v>
      </c>
      <c r="D47" s="76">
        <v>36.299999999999997</v>
      </c>
      <c r="E47" s="76">
        <v>35.700000000000003</v>
      </c>
      <c r="F47" s="76">
        <v>37.799999999999997</v>
      </c>
      <c r="G47" s="78">
        <v>46.6</v>
      </c>
      <c r="H47" s="78">
        <v>51.5</v>
      </c>
      <c r="I47" s="101"/>
      <c r="J47" s="90">
        <v>194624</v>
      </c>
      <c r="K47" s="54"/>
      <c r="L47" s="12"/>
      <c r="M47" s="56"/>
      <c r="N47" s="55"/>
      <c r="O47" s="11"/>
    </row>
    <row r="48" spans="1:15" s="5" customFormat="1" ht="15" customHeight="1">
      <c r="A48" s="56"/>
      <c r="B48" s="6" t="s">
        <v>70</v>
      </c>
      <c r="C48" s="76">
        <v>43</v>
      </c>
      <c r="D48" s="76">
        <v>41.9</v>
      </c>
      <c r="E48" s="76">
        <v>40.700000000000003</v>
      </c>
      <c r="F48" s="76">
        <v>44.6</v>
      </c>
      <c r="G48" s="78">
        <v>35.5</v>
      </c>
      <c r="H48" s="78">
        <v>44.4</v>
      </c>
      <c r="I48" s="101"/>
      <c r="J48" s="90">
        <v>159562</v>
      </c>
      <c r="K48" s="54"/>
      <c r="L48" s="12"/>
      <c r="M48" s="56"/>
      <c r="N48" s="55"/>
      <c r="O48" s="11"/>
    </row>
    <row r="49" spans="1:15" s="5" customFormat="1" ht="15" customHeight="1">
      <c r="A49" s="56"/>
      <c r="B49" s="6" t="s">
        <v>0</v>
      </c>
      <c r="C49" s="76">
        <v>60.7</v>
      </c>
      <c r="D49" s="76">
        <v>59.4</v>
      </c>
      <c r="E49" s="76">
        <v>60</v>
      </c>
      <c r="F49" s="76">
        <v>59.4</v>
      </c>
      <c r="G49" s="78">
        <v>62.5</v>
      </c>
      <c r="H49" s="78">
        <v>61.6</v>
      </c>
      <c r="I49" s="101"/>
      <c r="J49" s="90">
        <v>404440</v>
      </c>
      <c r="K49" s="54"/>
      <c r="L49" s="12"/>
      <c r="M49" s="56"/>
      <c r="N49" s="55"/>
      <c r="O49" s="11"/>
    </row>
    <row r="50" spans="1:15" s="5" customFormat="1" ht="15" customHeight="1">
      <c r="A50" s="56"/>
      <c r="B50" s="6" t="s">
        <v>69</v>
      </c>
      <c r="C50" s="76">
        <v>50</v>
      </c>
      <c r="D50" s="76">
        <v>48.1</v>
      </c>
      <c r="E50" s="76">
        <v>47.3</v>
      </c>
      <c r="F50" s="76">
        <v>50.4</v>
      </c>
      <c r="G50" s="78">
        <v>64.5</v>
      </c>
      <c r="H50" s="78">
        <v>67.900000000000006</v>
      </c>
      <c r="I50" s="101"/>
      <c r="J50" s="90">
        <v>180375</v>
      </c>
      <c r="K50" s="54"/>
      <c r="L50" s="12"/>
      <c r="M50" s="56"/>
      <c r="N50" s="55"/>
      <c r="O50" s="11"/>
    </row>
    <row r="51" spans="1:15" s="5" customFormat="1" ht="15" customHeight="1">
      <c r="A51" s="56"/>
      <c r="B51" s="6" t="s">
        <v>68</v>
      </c>
      <c r="C51" s="76">
        <v>58.1</v>
      </c>
      <c r="D51" s="76">
        <v>49</v>
      </c>
      <c r="E51" s="76">
        <v>39.4</v>
      </c>
      <c r="F51" s="76">
        <v>41</v>
      </c>
      <c r="G51" s="78">
        <v>30.6</v>
      </c>
      <c r="H51" s="78">
        <v>35.699999999999996</v>
      </c>
      <c r="I51" s="101"/>
      <c r="J51" s="90">
        <v>118104</v>
      </c>
      <c r="K51" s="54"/>
      <c r="L51" s="12"/>
      <c r="M51" s="56"/>
      <c r="N51" s="55"/>
      <c r="O51" s="11"/>
    </row>
    <row r="52" spans="1:15" s="5" customFormat="1" ht="15" customHeight="1">
      <c r="A52" s="56"/>
      <c r="B52" s="6" t="s">
        <v>67</v>
      </c>
      <c r="C52" s="76">
        <v>52.3</v>
      </c>
      <c r="D52" s="76">
        <v>48</v>
      </c>
      <c r="E52" s="76">
        <v>44.9</v>
      </c>
      <c r="F52" s="76">
        <v>42.4</v>
      </c>
      <c r="G52" s="78">
        <v>34.799999999999997</v>
      </c>
      <c r="H52" s="78">
        <v>46.800000000000004</v>
      </c>
      <c r="I52" s="101"/>
      <c r="J52" s="90">
        <v>168692</v>
      </c>
      <c r="K52" s="54"/>
      <c r="L52" s="12"/>
      <c r="M52" s="56"/>
      <c r="N52" s="55"/>
      <c r="O52" s="11"/>
    </row>
    <row r="53" spans="1:15" s="5" customFormat="1" ht="15" customHeight="1">
      <c r="A53" s="56"/>
      <c r="B53" s="6" t="s">
        <v>5</v>
      </c>
      <c r="C53" s="76">
        <v>61.4</v>
      </c>
      <c r="D53" s="76">
        <v>58.2</v>
      </c>
      <c r="E53" s="76">
        <v>56.5</v>
      </c>
      <c r="F53" s="76">
        <v>55.8</v>
      </c>
      <c r="G53" s="78">
        <v>79.7</v>
      </c>
      <c r="H53" s="78">
        <v>79</v>
      </c>
      <c r="I53" s="101"/>
      <c r="J53" s="90">
        <v>287570</v>
      </c>
      <c r="K53" s="54"/>
      <c r="L53" s="12"/>
      <c r="M53" s="56"/>
      <c r="N53" s="55"/>
      <c r="O53" s="11"/>
    </row>
    <row r="54" spans="1:15" s="5" customFormat="1" ht="15" customHeight="1">
      <c r="A54" s="56"/>
      <c r="B54" s="6" t="s">
        <v>3</v>
      </c>
      <c r="C54" s="76">
        <v>41.2</v>
      </c>
      <c r="D54" s="76">
        <v>40.799999999999997</v>
      </c>
      <c r="E54" s="76">
        <v>56.1</v>
      </c>
      <c r="F54" s="76">
        <v>56.6</v>
      </c>
      <c r="G54" s="78">
        <v>66.8</v>
      </c>
      <c r="H54" s="78">
        <v>78.600000000000009</v>
      </c>
      <c r="I54" s="101"/>
      <c r="J54" s="90">
        <v>238117</v>
      </c>
      <c r="K54" s="54"/>
      <c r="L54" s="12"/>
      <c r="M54" s="56"/>
      <c r="N54" s="55"/>
      <c r="O54" s="11"/>
    </row>
    <row r="55" spans="1:15" s="5" customFormat="1" ht="15" customHeight="1">
      <c r="A55" s="56"/>
      <c r="B55" s="6" t="s">
        <v>66</v>
      </c>
      <c r="C55" s="78">
        <v>38.299999999999997</v>
      </c>
      <c r="D55" s="78">
        <v>34.4</v>
      </c>
      <c r="E55" s="78">
        <v>39.200000000000003</v>
      </c>
      <c r="F55" s="78">
        <v>42.4</v>
      </c>
      <c r="G55" s="78">
        <v>31.3</v>
      </c>
      <c r="H55" s="78">
        <v>36.700000000000003</v>
      </c>
      <c r="I55" s="101"/>
      <c r="J55" s="90">
        <v>103530</v>
      </c>
      <c r="K55" s="54"/>
      <c r="L55" s="12"/>
      <c r="M55" s="56"/>
      <c r="N55" s="55"/>
      <c r="O55" s="11"/>
    </row>
    <row r="56" spans="1:15" s="5" customFormat="1" ht="15" customHeight="1">
      <c r="A56" s="56"/>
      <c r="B56" s="6" t="s">
        <v>65</v>
      </c>
      <c r="C56" s="78">
        <v>44.6</v>
      </c>
      <c r="D56" s="78">
        <v>40.4</v>
      </c>
      <c r="E56" s="78">
        <v>42.2</v>
      </c>
      <c r="F56" s="78">
        <v>42.2</v>
      </c>
      <c r="G56" s="78">
        <v>38.700000000000003</v>
      </c>
      <c r="H56" s="78">
        <v>36.4</v>
      </c>
      <c r="I56" s="101"/>
      <c r="J56" s="97">
        <v>121805</v>
      </c>
      <c r="K56" s="54"/>
      <c r="L56" s="12"/>
      <c r="M56" s="56"/>
      <c r="N56" s="55"/>
      <c r="O56" s="11"/>
    </row>
    <row r="57" spans="1:15" s="5" customFormat="1" ht="15" customHeight="1">
      <c r="A57" s="6"/>
      <c r="B57" s="4" t="s">
        <v>64</v>
      </c>
      <c r="C57" s="77">
        <v>54.5</v>
      </c>
      <c r="D57" s="77">
        <v>50.8</v>
      </c>
      <c r="E57" s="77">
        <v>52.1</v>
      </c>
      <c r="F57" s="77">
        <v>54.5</v>
      </c>
      <c r="G57" s="77">
        <v>49.6</v>
      </c>
      <c r="H57" s="77">
        <v>51.1</v>
      </c>
      <c r="I57" s="101"/>
      <c r="J57" s="98">
        <v>228687</v>
      </c>
      <c r="K57" s="54"/>
      <c r="L57" s="12"/>
      <c r="M57" s="6"/>
      <c r="N57" s="96"/>
      <c r="O57" s="11"/>
    </row>
    <row r="58" spans="1:15" s="5" customFormat="1" ht="15" customHeight="1">
      <c r="A58" s="6"/>
      <c r="B58" s="6"/>
      <c r="C58" s="6"/>
      <c r="D58" s="6"/>
      <c r="E58" s="6"/>
      <c r="F58" s="6"/>
      <c r="G58" s="6"/>
      <c r="H58" s="99"/>
      <c r="I58" s="10"/>
      <c r="J58" s="10"/>
      <c r="K58" s="54"/>
      <c r="L58" s="12"/>
      <c r="M58" s="6"/>
      <c r="N58" s="55"/>
      <c r="O58" s="11"/>
    </row>
    <row r="59" spans="1:15" s="5" customFormat="1" ht="15" customHeight="1">
      <c r="A59" s="6"/>
      <c r="B59" s="57" t="s">
        <v>80</v>
      </c>
      <c r="C59" s="75"/>
      <c r="D59" s="75"/>
      <c r="E59" s="75"/>
      <c r="F59" s="75"/>
      <c r="G59" s="75"/>
      <c r="H59" s="75"/>
      <c r="I59" s="10"/>
      <c r="J59" s="10"/>
      <c r="K59" s="54"/>
      <c r="L59" s="12"/>
      <c r="M59" s="6"/>
      <c r="N59" s="55"/>
      <c r="O59" s="11"/>
    </row>
    <row r="60" spans="1:15" s="5" customFormat="1" ht="15" customHeight="1">
      <c r="A60" s="6"/>
      <c r="B60" s="75"/>
      <c r="C60" s="75"/>
      <c r="D60" s="75"/>
      <c r="E60" s="75"/>
      <c r="F60" s="75"/>
      <c r="G60" s="75"/>
      <c r="H60" s="75"/>
      <c r="I60" s="10"/>
      <c r="J60" s="10"/>
      <c r="K60" s="75"/>
      <c r="L60" s="75"/>
      <c r="M60" s="6"/>
      <c r="N60" s="55"/>
      <c r="O60" s="11"/>
    </row>
    <row r="61" spans="1:15" ht="15" customHeight="1">
      <c r="A61" s="8"/>
      <c r="B61" s="6"/>
      <c r="C61" s="8"/>
      <c r="D61" s="8"/>
      <c r="E61" s="8"/>
      <c r="F61" s="8"/>
      <c r="G61" s="8"/>
      <c r="H61" s="8"/>
      <c r="I61" s="8"/>
      <c r="J61" s="8"/>
      <c r="K61" s="8"/>
      <c r="L61" s="9"/>
      <c r="M61" s="8"/>
      <c r="N61" s="55"/>
      <c r="O61" s="11"/>
    </row>
    <row r="62" spans="1:15" ht="15" customHeight="1">
      <c r="A62" s="8"/>
      <c r="B62" s="6"/>
      <c r="C62" s="8"/>
      <c r="D62" s="8"/>
      <c r="E62" s="8"/>
      <c r="F62" s="8"/>
      <c r="G62" s="8"/>
      <c r="H62" s="8"/>
      <c r="I62" s="8"/>
      <c r="J62" s="8"/>
      <c r="K62" s="8"/>
      <c r="L62" s="9"/>
      <c r="M62" s="8"/>
      <c r="N62" s="55"/>
      <c r="O62" s="11"/>
    </row>
    <row r="63" spans="1:15" ht="15" customHeight="1">
      <c r="A63" s="8"/>
      <c r="B63" s="6"/>
      <c r="C63" s="8"/>
      <c r="D63" s="8"/>
      <c r="E63" s="8"/>
      <c r="F63" s="8"/>
      <c r="G63" s="8"/>
      <c r="H63" s="8"/>
      <c r="I63" s="8"/>
      <c r="J63" s="8"/>
      <c r="K63" s="8"/>
      <c r="L63" s="9"/>
      <c r="M63" s="8"/>
      <c r="N63" s="55"/>
      <c r="O63" s="11"/>
    </row>
    <row r="64" spans="1:15" ht="15" customHeight="1">
      <c r="A64" s="8"/>
      <c r="B64" s="6"/>
      <c r="C64" s="8"/>
      <c r="D64" s="8"/>
      <c r="E64" s="8"/>
      <c r="F64" s="8"/>
      <c r="G64" s="8"/>
      <c r="H64" s="8"/>
      <c r="I64" s="8"/>
      <c r="J64" s="8"/>
      <c r="K64" s="8"/>
      <c r="L64" s="9"/>
      <c r="M64" s="8"/>
      <c r="N64" s="55"/>
      <c r="O64" s="11"/>
    </row>
    <row r="65" spans="1:14" ht="15" customHeight="1">
      <c r="A65" s="8"/>
      <c r="B65" s="6"/>
      <c r="C65" s="8"/>
      <c r="D65" s="8"/>
      <c r="E65" s="8"/>
      <c r="F65" s="8"/>
      <c r="G65" s="8"/>
      <c r="H65" s="8"/>
      <c r="I65" s="8"/>
      <c r="J65" s="8"/>
      <c r="K65" s="8"/>
      <c r="L65" s="9"/>
      <c r="M65" s="8"/>
      <c r="N65" s="55"/>
    </row>
    <row r="66" spans="1:14" ht="15" customHeight="1">
      <c r="A66" s="8"/>
      <c r="B66" s="6"/>
      <c r="C66" s="8"/>
      <c r="D66" s="8"/>
      <c r="E66" s="8"/>
      <c r="F66" s="8"/>
      <c r="G66" s="8"/>
      <c r="H66" s="8"/>
      <c r="I66" s="8"/>
      <c r="J66" s="8"/>
      <c r="K66" s="8"/>
      <c r="L66" s="9"/>
      <c r="M66" s="8"/>
      <c r="N66" s="100"/>
    </row>
    <row r="67" spans="1:14" ht="15" customHeight="1">
      <c r="A67" s="8"/>
      <c r="B67" s="6"/>
      <c r="C67" s="8"/>
      <c r="D67" s="8"/>
      <c r="E67" s="8"/>
      <c r="F67" s="8"/>
      <c r="G67" s="8"/>
      <c r="H67" s="8"/>
      <c r="I67" s="8"/>
      <c r="J67" s="8"/>
      <c r="K67" s="8"/>
      <c r="L67" s="9"/>
      <c r="M67" s="8"/>
    </row>
    <row r="68" spans="1:14" ht="15" customHeight="1">
      <c r="A68" s="8"/>
      <c r="B68" s="6"/>
      <c r="C68" s="8"/>
      <c r="D68" s="8"/>
      <c r="E68" s="8"/>
      <c r="F68" s="8"/>
      <c r="G68" s="8"/>
      <c r="H68" s="8"/>
      <c r="I68" s="8"/>
      <c r="J68" s="8"/>
      <c r="K68" s="8"/>
      <c r="L68" s="9"/>
      <c r="M68" s="8"/>
    </row>
    <row r="69" spans="1:14" ht="15" customHeight="1">
      <c r="A69" s="8"/>
      <c r="B69" s="6"/>
      <c r="C69" s="8"/>
      <c r="D69" s="8"/>
      <c r="E69" s="8"/>
      <c r="F69" s="8"/>
      <c r="G69" s="8"/>
      <c r="H69" s="8"/>
      <c r="I69" s="8"/>
      <c r="J69" s="8"/>
      <c r="K69" s="8"/>
      <c r="L69" s="9"/>
      <c r="M69" s="8"/>
    </row>
    <row r="70" spans="1:14" ht="15" customHeight="1">
      <c r="A70" s="8"/>
      <c r="B70" s="6"/>
      <c r="C70" s="8"/>
      <c r="D70" s="8"/>
      <c r="E70" s="8"/>
      <c r="F70" s="8"/>
      <c r="G70" s="8"/>
      <c r="H70" s="8"/>
      <c r="I70" s="8"/>
      <c r="J70" s="8"/>
      <c r="K70" s="8"/>
      <c r="L70" s="9"/>
      <c r="M70" s="8"/>
    </row>
    <row r="71" spans="1:14" ht="15" customHeight="1">
      <c r="A71" s="8"/>
      <c r="B71" s="6"/>
      <c r="C71" s="8"/>
      <c r="D71" s="8"/>
      <c r="E71" s="8"/>
      <c r="F71" s="8"/>
      <c r="G71" s="8"/>
      <c r="H71" s="8"/>
      <c r="I71" s="8"/>
      <c r="J71" s="8"/>
      <c r="K71" s="8"/>
      <c r="L71" s="9"/>
      <c r="M71" s="8"/>
    </row>
    <row r="72" spans="1:14" ht="15" customHeight="1">
      <c r="A72" s="8"/>
      <c r="B72" s="6"/>
      <c r="C72" s="8"/>
      <c r="D72" s="8"/>
      <c r="E72" s="8"/>
      <c r="F72" s="8"/>
      <c r="G72" s="8"/>
      <c r="H72" s="8"/>
      <c r="I72" s="8"/>
      <c r="J72" s="8"/>
      <c r="K72" s="8"/>
      <c r="L72" s="9"/>
      <c r="M72" s="8"/>
    </row>
    <row r="73" spans="1:14" ht="15" customHeight="1">
      <c r="A73" s="8"/>
      <c r="B73" s="6"/>
      <c r="C73" s="8"/>
      <c r="D73" s="8"/>
      <c r="E73" s="8"/>
      <c r="F73" s="8"/>
      <c r="G73" s="8"/>
      <c r="H73" s="8"/>
      <c r="I73" s="8"/>
      <c r="J73" s="8"/>
      <c r="K73" s="8"/>
      <c r="L73" s="9"/>
      <c r="M73" s="8"/>
    </row>
    <row r="74" spans="1:14" ht="15" customHeight="1">
      <c r="A74" s="8"/>
      <c r="B74" s="6"/>
      <c r="C74" s="8"/>
      <c r="D74" s="8"/>
      <c r="E74" s="8"/>
      <c r="F74" s="8"/>
      <c r="G74" s="8"/>
      <c r="H74" s="8"/>
      <c r="I74" s="8"/>
      <c r="J74" s="8"/>
      <c r="K74" s="8"/>
      <c r="L74" s="9"/>
      <c r="M74" s="8"/>
    </row>
    <row r="75" spans="1:14" ht="15" customHeight="1">
      <c r="A75" s="8"/>
      <c r="B75" s="6"/>
      <c r="C75" s="8"/>
      <c r="D75" s="8"/>
      <c r="E75" s="8"/>
      <c r="F75" s="8"/>
      <c r="G75" s="8"/>
      <c r="H75" s="8"/>
      <c r="I75" s="8"/>
      <c r="J75" s="8"/>
      <c r="K75" s="8"/>
      <c r="L75" s="9"/>
      <c r="M75" s="8"/>
    </row>
    <row r="76" spans="1:14" ht="15" customHeight="1">
      <c r="A76" s="8"/>
      <c r="B76" s="6"/>
      <c r="C76" s="8"/>
      <c r="D76" s="8"/>
      <c r="E76" s="8"/>
      <c r="F76" s="8"/>
      <c r="G76" s="8"/>
      <c r="H76" s="8"/>
      <c r="I76" s="8"/>
      <c r="J76" s="8"/>
      <c r="K76" s="8"/>
      <c r="L76" s="9"/>
      <c r="M76" s="8"/>
    </row>
    <row r="77" spans="1:14" ht="15" customHeight="1">
      <c r="A77" s="8"/>
      <c r="B77" s="6"/>
      <c r="C77" s="8"/>
      <c r="D77" s="8"/>
      <c r="E77" s="8"/>
      <c r="F77" s="8"/>
      <c r="G77" s="8"/>
      <c r="H77" s="8"/>
      <c r="I77" s="8"/>
      <c r="J77" s="8"/>
      <c r="K77" s="8"/>
      <c r="L77" s="9"/>
      <c r="M77" s="8"/>
    </row>
    <row r="78" spans="1:14" ht="15" customHeight="1">
      <c r="A78" s="8"/>
      <c r="B78" s="6"/>
      <c r="C78" s="8"/>
      <c r="D78" s="8"/>
      <c r="E78" s="8"/>
      <c r="F78" s="8"/>
      <c r="G78" s="8"/>
      <c r="H78" s="8"/>
      <c r="I78" s="8"/>
      <c r="J78" s="8"/>
      <c r="K78" s="8"/>
      <c r="L78" s="9"/>
      <c r="M78" s="8"/>
    </row>
    <row r="79" spans="1:14" ht="15" customHeight="1">
      <c r="A79" s="8"/>
      <c r="B79" s="6"/>
      <c r="C79" s="8"/>
      <c r="D79" s="8"/>
      <c r="E79" s="8"/>
      <c r="F79" s="8"/>
      <c r="G79" s="8"/>
      <c r="H79" s="8"/>
      <c r="I79" s="8"/>
      <c r="J79" s="8"/>
      <c r="K79" s="8"/>
      <c r="L79" s="9"/>
      <c r="M79" s="8"/>
    </row>
    <row r="80" spans="1:14" ht="15" customHeight="1">
      <c r="A80" s="8"/>
      <c r="B80" s="6"/>
      <c r="C80" s="8"/>
      <c r="D80" s="8"/>
      <c r="E80" s="8"/>
      <c r="F80" s="8"/>
      <c r="G80" s="8"/>
      <c r="H80" s="8"/>
      <c r="I80" s="8"/>
      <c r="J80" s="8"/>
      <c r="K80" s="8"/>
      <c r="L80" s="9"/>
      <c r="M80" s="8"/>
    </row>
    <row r="81" spans="2:13" ht="15" customHeight="1">
      <c r="B81" s="6"/>
      <c r="C81" s="17"/>
      <c r="D81" s="17"/>
      <c r="E81" s="17"/>
      <c r="F81" s="17"/>
      <c r="G81" s="17"/>
      <c r="H81" s="17"/>
      <c r="I81" s="17"/>
      <c r="J81" s="17"/>
      <c r="K81" s="17"/>
      <c r="L81" s="74"/>
      <c r="M81" s="17"/>
    </row>
    <row r="82" spans="2:13" s="17" customFormat="1" ht="15" customHeight="1">
      <c r="B82" s="6"/>
      <c r="L82" s="74"/>
    </row>
    <row r="83" spans="2:13" s="17" customFormat="1" ht="15" customHeight="1">
      <c r="B83" s="6"/>
      <c r="L83" s="74"/>
    </row>
    <row r="84" spans="2:13" s="17" customFormat="1" ht="15" customHeight="1">
      <c r="B84" s="6"/>
      <c r="L84" s="74"/>
    </row>
    <row r="85" spans="2:13" s="17" customFormat="1" ht="15" customHeight="1">
      <c r="B85" s="6"/>
      <c r="L85" s="74"/>
    </row>
  </sheetData>
  <mergeCells count="1">
    <mergeCell ref="B17:E38"/>
  </mergeCells>
  <conditionalFormatting sqref="L58">
    <cfRule type="cellIs" dxfId="0" priority="1"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sheetPr published="0"/>
  <dimension ref="A1:R92"/>
  <sheetViews>
    <sheetView showGridLines="0" view="pageBreakPreview" zoomScale="80" zoomScaleSheetLayoutView="80" workbookViewId="0">
      <selection activeCell="B17" sqref="B17:E38"/>
    </sheetView>
  </sheetViews>
  <sheetFormatPr baseColWidth="10" defaultColWidth="11.7109375" defaultRowHeight="15" customHeight="1"/>
  <cols>
    <col min="1" max="1" width="2.7109375" style="27" customWidth="1"/>
    <col min="2" max="2" width="26.7109375" style="19" customWidth="1"/>
    <col min="3" max="3" width="13.28515625" style="19" customWidth="1"/>
    <col min="4" max="4" width="3.5703125" style="19" customWidth="1"/>
    <col min="5" max="5" width="9.28515625" style="19" customWidth="1"/>
    <col min="6" max="6" width="9.140625" style="19" customWidth="1"/>
    <col min="7" max="7" width="3.5703125" style="19" customWidth="1"/>
    <col min="8" max="8" width="8.7109375" style="19" customWidth="1"/>
    <col min="9" max="9" width="9.85546875" style="19" customWidth="1"/>
    <col min="10" max="10" width="8.140625" style="19" customWidth="1"/>
    <col min="11" max="11" width="3.5703125" style="19" customWidth="1"/>
    <col min="12" max="12" width="8.85546875" style="19" customWidth="1"/>
    <col min="13" max="13" width="9" style="19" customWidth="1"/>
    <col min="14" max="14" width="9.5703125" style="19" customWidth="1"/>
    <col min="15" max="15" width="7.28515625" style="19" customWidth="1"/>
    <col min="16" max="16" width="2.7109375" style="19" customWidth="1"/>
    <col min="17" max="16384" width="11.7109375" style="19"/>
  </cols>
  <sheetData>
    <row r="1" spans="1:16" ht="15" customHeight="1">
      <c r="A1" s="29"/>
    </row>
    <row r="9" spans="1:16" s="27" customFormat="1" ht="15" customHeight="1">
      <c r="A9" s="32"/>
      <c r="B9" s="32"/>
      <c r="C9" s="32"/>
      <c r="D9" s="32"/>
      <c r="E9" s="32"/>
      <c r="F9" s="32"/>
      <c r="G9" s="32"/>
      <c r="H9" s="32"/>
      <c r="I9" s="32"/>
      <c r="J9" s="32"/>
      <c r="K9" s="32"/>
      <c r="L9" s="32"/>
      <c r="M9" s="32"/>
      <c r="N9" s="32"/>
      <c r="O9" s="32"/>
      <c r="P9" s="32"/>
    </row>
    <row r="10" spans="1:16" ht="15" customHeight="1">
      <c r="A10" s="32"/>
      <c r="B10" s="32"/>
      <c r="C10" s="32"/>
      <c r="D10" s="32"/>
      <c r="E10" s="32"/>
      <c r="F10" s="32"/>
      <c r="G10" s="32"/>
      <c r="H10" s="32"/>
      <c r="I10" s="32"/>
      <c r="J10" s="32"/>
      <c r="K10" s="32"/>
      <c r="L10" s="32"/>
      <c r="M10" s="32"/>
      <c r="N10" s="32"/>
      <c r="O10" s="32"/>
      <c r="P10" s="32"/>
    </row>
    <row r="11" spans="1:16" ht="22.5">
      <c r="A11" s="32"/>
      <c r="B11" s="64" t="s">
        <v>47</v>
      </c>
      <c r="C11" s="32"/>
      <c r="D11" s="32"/>
      <c r="E11" s="38"/>
      <c r="F11" s="32"/>
      <c r="G11" s="32"/>
      <c r="H11" s="32"/>
      <c r="I11" s="32"/>
      <c r="J11" s="32"/>
      <c r="K11" s="32"/>
      <c r="L11" s="32"/>
      <c r="M11" s="32"/>
      <c r="N11" s="32"/>
      <c r="O11" s="32"/>
      <c r="P11" s="32"/>
    </row>
    <row r="12" spans="1:16" ht="15" customHeight="1">
      <c r="A12" s="32"/>
      <c r="B12" s="32"/>
      <c r="C12" s="32"/>
      <c r="D12" s="32"/>
      <c r="E12" s="32"/>
      <c r="F12" s="32"/>
      <c r="G12" s="32"/>
      <c r="H12" s="32"/>
      <c r="I12" s="32"/>
      <c r="J12" s="32"/>
      <c r="K12" s="32"/>
      <c r="L12" s="32"/>
      <c r="M12" s="32"/>
      <c r="N12" s="32"/>
      <c r="O12" s="32"/>
      <c r="P12" s="32"/>
    </row>
    <row r="13" spans="1:16" ht="15" customHeight="1">
      <c r="A13" s="32"/>
      <c r="B13" s="32"/>
      <c r="C13" s="32"/>
      <c r="D13" s="32"/>
      <c r="E13" s="32"/>
      <c r="F13" s="32"/>
      <c r="G13" s="32"/>
      <c r="H13" s="32"/>
      <c r="I13" s="32"/>
      <c r="J13" s="32"/>
      <c r="K13" s="32"/>
      <c r="L13" s="32"/>
      <c r="M13" s="32"/>
      <c r="N13" s="32"/>
      <c r="O13" s="32"/>
      <c r="P13" s="32"/>
    </row>
    <row r="14" spans="1:16" ht="15" customHeight="1">
      <c r="A14" s="32"/>
      <c r="B14" s="58" t="s">
        <v>51</v>
      </c>
      <c r="C14" s="32"/>
      <c r="D14" s="32"/>
      <c r="E14" s="32"/>
      <c r="F14" s="32"/>
      <c r="G14" s="32"/>
      <c r="H14" s="32"/>
      <c r="I14" s="32"/>
      <c r="J14" s="32"/>
      <c r="K14" s="32"/>
      <c r="L14" s="32"/>
      <c r="M14" s="32"/>
      <c r="N14" s="32"/>
      <c r="O14" s="32"/>
      <c r="P14" s="32"/>
    </row>
    <row r="15" spans="1:16" s="36" customFormat="1" ht="15" customHeight="1">
      <c r="A15" s="24"/>
      <c r="B15" s="24"/>
      <c r="C15" s="24"/>
      <c r="D15" s="24"/>
      <c r="E15" s="24"/>
      <c r="F15" s="24"/>
      <c r="G15" s="24"/>
      <c r="H15" s="24"/>
      <c r="I15" s="24"/>
      <c r="J15" s="24"/>
      <c r="K15" s="24"/>
      <c r="L15" s="24"/>
      <c r="M15" s="24"/>
      <c r="N15" s="24"/>
      <c r="O15" s="24"/>
      <c r="P15" s="24"/>
    </row>
    <row r="16" spans="1:16" s="36" customFormat="1" ht="15" customHeight="1">
      <c r="A16" s="24"/>
      <c r="C16" s="62"/>
      <c r="D16" s="62"/>
      <c r="E16" s="62"/>
      <c r="F16" s="62"/>
      <c r="G16" s="62"/>
      <c r="H16" s="62"/>
      <c r="I16" s="62"/>
      <c r="J16" s="62"/>
      <c r="K16" s="62"/>
      <c r="L16" s="62"/>
      <c r="M16" s="62"/>
      <c r="N16" s="62"/>
      <c r="O16" s="62"/>
      <c r="P16" s="1"/>
    </row>
    <row r="17" spans="1:16" s="36" customFormat="1" ht="15" customHeight="1">
      <c r="A17" s="24"/>
      <c r="B17" s="130" t="s">
        <v>114</v>
      </c>
      <c r="C17" s="130"/>
      <c r="D17" s="130"/>
      <c r="E17" s="130"/>
      <c r="F17" s="62"/>
      <c r="G17" s="62"/>
      <c r="H17" s="62"/>
      <c r="I17" s="62"/>
      <c r="J17" s="62"/>
      <c r="K17" s="62"/>
      <c r="L17" s="62"/>
      <c r="M17" s="62"/>
      <c r="N17" s="62"/>
      <c r="O17" s="62"/>
      <c r="P17" s="1"/>
    </row>
    <row r="18" spans="1:16" s="36" customFormat="1" ht="15" customHeight="1">
      <c r="A18" s="24"/>
      <c r="B18" s="130"/>
      <c r="C18" s="130"/>
      <c r="D18" s="130"/>
      <c r="E18" s="130"/>
      <c r="F18" s="62"/>
      <c r="G18" s="62"/>
      <c r="H18" s="62"/>
      <c r="I18" s="62"/>
      <c r="J18" s="62"/>
      <c r="K18" s="62"/>
      <c r="L18" s="62"/>
      <c r="M18" s="62"/>
      <c r="N18" s="62"/>
      <c r="O18" s="62"/>
      <c r="P18" s="1"/>
    </row>
    <row r="19" spans="1:16" s="36" customFormat="1" ht="15" customHeight="1">
      <c r="A19" s="24"/>
      <c r="B19" s="130"/>
      <c r="C19" s="130"/>
      <c r="D19" s="130"/>
      <c r="E19" s="130"/>
      <c r="F19" s="62"/>
      <c r="G19" s="62"/>
      <c r="H19" s="62"/>
      <c r="I19" s="62"/>
      <c r="J19" s="62"/>
      <c r="K19" s="62"/>
      <c r="L19" s="62"/>
      <c r="M19" s="62"/>
      <c r="N19" s="62"/>
      <c r="O19" s="62"/>
      <c r="P19" s="1"/>
    </row>
    <row r="20" spans="1:16" s="36" customFormat="1" ht="15" customHeight="1">
      <c r="A20" s="24"/>
      <c r="B20" s="130"/>
      <c r="C20" s="130"/>
      <c r="D20" s="130"/>
      <c r="E20" s="130"/>
      <c r="F20" s="62"/>
      <c r="G20" s="62"/>
      <c r="H20" s="62"/>
      <c r="I20" s="62"/>
      <c r="J20" s="62"/>
      <c r="K20" s="62"/>
      <c r="L20" s="62"/>
      <c r="M20" s="62"/>
      <c r="N20" s="62"/>
      <c r="O20" s="62"/>
      <c r="P20" s="1"/>
    </row>
    <row r="21" spans="1:16" s="36" customFormat="1" ht="15" customHeight="1">
      <c r="A21" s="24"/>
      <c r="B21" s="130"/>
      <c r="C21" s="130"/>
      <c r="D21" s="130"/>
      <c r="E21" s="130"/>
      <c r="F21" s="62"/>
      <c r="G21" s="62"/>
      <c r="H21" s="62"/>
      <c r="I21" s="62"/>
      <c r="J21" s="62"/>
      <c r="K21" s="62"/>
      <c r="L21" s="62"/>
      <c r="M21" s="62"/>
      <c r="N21" s="62"/>
      <c r="O21" s="62"/>
      <c r="P21" s="1"/>
    </row>
    <row r="22" spans="1:16" s="36" customFormat="1" ht="15" customHeight="1">
      <c r="A22" s="24"/>
      <c r="B22" s="130"/>
      <c r="C22" s="130"/>
      <c r="D22" s="130"/>
      <c r="E22" s="130"/>
      <c r="F22" s="54"/>
      <c r="G22" s="54"/>
      <c r="H22" s="54"/>
      <c r="I22" s="54"/>
      <c r="J22" s="54"/>
      <c r="K22" s="54"/>
      <c r="L22" s="54"/>
      <c r="M22" s="54"/>
      <c r="N22" s="54"/>
      <c r="O22" s="54"/>
      <c r="P22" s="1"/>
    </row>
    <row r="23" spans="1:16" s="36" customFormat="1" ht="15" customHeight="1">
      <c r="A23" s="24"/>
      <c r="B23" s="130"/>
      <c r="C23" s="130"/>
      <c r="D23" s="130"/>
      <c r="E23" s="130"/>
      <c r="F23" s="54"/>
      <c r="G23" s="54"/>
      <c r="H23" s="54"/>
      <c r="I23" s="54"/>
      <c r="J23" s="54"/>
      <c r="K23" s="54"/>
      <c r="L23" s="54"/>
      <c r="M23" s="54"/>
      <c r="N23" s="54"/>
      <c r="O23" s="54"/>
      <c r="P23" s="1"/>
    </row>
    <row r="24" spans="1:16" s="36" customFormat="1" ht="15" customHeight="1">
      <c r="A24" s="24"/>
      <c r="B24" s="130"/>
      <c r="C24" s="130"/>
      <c r="D24" s="130"/>
      <c r="E24" s="130"/>
      <c r="F24" s="54"/>
      <c r="G24" s="54"/>
      <c r="H24" s="54"/>
      <c r="I24" s="54"/>
      <c r="J24" s="54"/>
      <c r="K24" s="54"/>
      <c r="L24" s="54"/>
      <c r="M24" s="54"/>
      <c r="N24" s="54"/>
      <c r="O24" s="54"/>
      <c r="P24" s="1"/>
    </row>
    <row r="25" spans="1:16" s="36" customFormat="1" ht="15" customHeight="1">
      <c r="A25" s="24"/>
      <c r="B25" s="130"/>
      <c r="C25" s="130"/>
      <c r="D25" s="130"/>
      <c r="E25" s="130"/>
      <c r="F25" s="54"/>
      <c r="G25" s="54"/>
      <c r="H25" s="54"/>
      <c r="I25" s="54"/>
      <c r="J25" s="54"/>
      <c r="K25" s="54"/>
      <c r="L25" s="54"/>
      <c r="M25" s="54"/>
      <c r="N25" s="54"/>
      <c r="O25" s="54"/>
      <c r="P25" s="1"/>
    </row>
    <row r="26" spans="1:16" s="36" customFormat="1" ht="15" customHeight="1">
      <c r="A26" s="24"/>
      <c r="B26" s="130"/>
      <c r="C26" s="130"/>
      <c r="D26" s="130"/>
      <c r="E26" s="130"/>
      <c r="F26" s="54"/>
      <c r="G26" s="54"/>
      <c r="H26" s="54"/>
      <c r="I26" s="54"/>
      <c r="J26" s="54"/>
      <c r="K26" s="54"/>
      <c r="L26" s="54"/>
      <c r="M26" s="54"/>
      <c r="N26" s="54"/>
      <c r="O26" s="54"/>
      <c r="P26" s="1"/>
    </row>
    <row r="27" spans="1:16" s="36" customFormat="1" ht="15" customHeight="1">
      <c r="A27" s="24"/>
      <c r="B27" s="130"/>
      <c r="C27" s="130"/>
      <c r="D27" s="130"/>
      <c r="E27" s="130"/>
      <c r="F27" s="54"/>
      <c r="G27" s="54"/>
      <c r="H27" s="54"/>
      <c r="I27" s="54"/>
      <c r="J27" s="54"/>
      <c r="K27" s="54"/>
      <c r="L27" s="54"/>
      <c r="M27" s="54"/>
      <c r="N27" s="54"/>
      <c r="O27" s="54"/>
      <c r="P27" s="1"/>
    </row>
    <row r="28" spans="1:16" s="36" customFormat="1" ht="15" customHeight="1">
      <c r="A28" s="24"/>
      <c r="B28" s="130"/>
      <c r="C28" s="130"/>
      <c r="D28" s="130"/>
      <c r="E28" s="130"/>
      <c r="F28" s="54"/>
      <c r="G28" s="54"/>
      <c r="H28" s="54"/>
      <c r="I28" s="54"/>
      <c r="J28" s="54"/>
      <c r="K28" s="54"/>
      <c r="L28" s="54"/>
      <c r="M28" s="54"/>
      <c r="N28" s="54"/>
      <c r="O28" s="54"/>
      <c r="P28" s="1"/>
    </row>
    <row r="29" spans="1:16" s="36" customFormat="1" ht="15" customHeight="1">
      <c r="A29" s="24"/>
      <c r="B29" s="130"/>
      <c r="C29" s="130"/>
      <c r="D29" s="130"/>
      <c r="E29" s="130"/>
      <c r="F29" s="54"/>
      <c r="G29" s="54"/>
      <c r="H29" s="54"/>
      <c r="I29" s="54"/>
      <c r="J29" s="54"/>
      <c r="K29" s="54"/>
      <c r="L29" s="54"/>
      <c r="M29" s="54"/>
      <c r="N29" s="54"/>
      <c r="O29" s="54"/>
      <c r="P29" s="1"/>
    </row>
    <row r="30" spans="1:16" s="36" customFormat="1" ht="15" customHeight="1">
      <c r="A30" s="24"/>
      <c r="B30" s="130"/>
      <c r="C30" s="130"/>
      <c r="D30" s="130"/>
      <c r="E30" s="130"/>
      <c r="F30" s="54"/>
      <c r="G30" s="54"/>
      <c r="H30" s="54"/>
      <c r="I30" s="54"/>
      <c r="J30" s="54"/>
      <c r="K30" s="54"/>
      <c r="L30" s="54"/>
      <c r="M30" s="54"/>
      <c r="N30" s="54"/>
      <c r="O30" s="54"/>
      <c r="P30" s="1"/>
    </row>
    <row r="31" spans="1:16" s="36" customFormat="1" ht="15" customHeight="1">
      <c r="A31" s="24"/>
      <c r="B31" s="130"/>
      <c r="C31" s="130"/>
      <c r="D31" s="130"/>
      <c r="E31" s="130"/>
      <c r="F31" s="54"/>
      <c r="G31" s="54"/>
      <c r="H31" s="54"/>
      <c r="I31" s="54"/>
      <c r="J31" s="54"/>
      <c r="K31" s="54"/>
      <c r="L31" s="54"/>
      <c r="M31" s="54"/>
      <c r="N31" s="54"/>
      <c r="O31" s="54"/>
      <c r="P31" s="1"/>
    </row>
    <row r="32" spans="1:16" s="36" customFormat="1" ht="15" customHeight="1">
      <c r="A32" s="24"/>
      <c r="B32" s="130"/>
      <c r="C32" s="130"/>
      <c r="D32" s="130"/>
      <c r="E32" s="130"/>
      <c r="F32" s="54"/>
      <c r="G32" s="54"/>
      <c r="H32" s="54"/>
      <c r="I32" s="54"/>
      <c r="J32" s="54"/>
      <c r="K32" s="54"/>
      <c r="L32" s="54"/>
      <c r="M32" s="54"/>
      <c r="N32" s="54"/>
      <c r="O32" s="54"/>
      <c r="P32" s="1"/>
    </row>
    <row r="33" spans="1:18" s="36" customFormat="1" ht="15" customHeight="1">
      <c r="A33" s="24"/>
      <c r="B33" s="130"/>
      <c r="C33" s="130"/>
      <c r="D33" s="130"/>
      <c r="E33" s="130"/>
      <c r="F33" s="54"/>
      <c r="G33" s="54"/>
      <c r="H33" s="54"/>
      <c r="I33" s="54"/>
      <c r="J33" s="54"/>
      <c r="K33" s="54"/>
      <c r="L33" s="54"/>
      <c r="M33" s="54"/>
      <c r="N33" s="54"/>
      <c r="O33" s="54"/>
      <c r="P33" s="1"/>
    </row>
    <row r="34" spans="1:18" s="36" customFormat="1" ht="15" customHeight="1">
      <c r="A34" s="24"/>
      <c r="B34" s="130"/>
      <c r="C34" s="130"/>
      <c r="D34" s="130"/>
      <c r="E34" s="130"/>
      <c r="F34" s="54"/>
      <c r="G34" s="54"/>
      <c r="H34" s="54"/>
      <c r="I34" s="54"/>
      <c r="J34" s="54"/>
      <c r="K34" s="54"/>
      <c r="L34" s="54"/>
      <c r="M34" s="54"/>
      <c r="N34" s="54"/>
      <c r="O34" s="54"/>
      <c r="P34" s="1"/>
    </row>
    <row r="35" spans="1:18" s="36" customFormat="1" ht="15" customHeight="1">
      <c r="A35" s="24"/>
      <c r="B35" s="130"/>
      <c r="C35" s="130"/>
      <c r="D35" s="130"/>
      <c r="E35" s="130"/>
      <c r="F35" s="54"/>
      <c r="G35" s="54"/>
      <c r="H35" s="54"/>
      <c r="I35" s="54"/>
      <c r="J35" s="54"/>
      <c r="K35" s="54"/>
      <c r="L35" s="54"/>
      <c r="M35" s="54"/>
      <c r="N35" s="54"/>
      <c r="O35" s="54"/>
      <c r="P35" s="1"/>
    </row>
    <row r="36" spans="1:18" s="36" customFormat="1" ht="15" customHeight="1">
      <c r="A36" s="24"/>
      <c r="B36" s="130"/>
      <c r="C36" s="130"/>
      <c r="D36" s="130"/>
      <c r="E36" s="130"/>
      <c r="F36" s="54"/>
      <c r="G36" s="54"/>
      <c r="H36" s="54"/>
      <c r="I36" s="54"/>
      <c r="J36" s="54"/>
      <c r="K36" s="54"/>
      <c r="L36" s="54"/>
      <c r="M36" s="54"/>
      <c r="N36" s="54"/>
      <c r="O36" s="54"/>
      <c r="P36" s="1"/>
    </row>
    <row r="37" spans="1:18" s="36" customFormat="1" ht="15" customHeight="1">
      <c r="A37" s="24"/>
      <c r="B37" s="130"/>
      <c r="C37" s="130"/>
      <c r="D37" s="130"/>
      <c r="E37" s="130"/>
      <c r="F37" s="54"/>
      <c r="G37" s="54"/>
      <c r="H37" s="54"/>
      <c r="I37" s="54"/>
      <c r="J37" s="54"/>
      <c r="K37" s="54"/>
      <c r="L37" s="54"/>
      <c r="M37" s="54"/>
      <c r="N37" s="54"/>
      <c r="O37" s="54"/>
      <c r="P37" s="1"/>
    </row>
    <row r="38" spans="1:18" s="36" customFormat="1" ht="15" customHeight="1">
      <c r="A38" s="24"/>
      <c r="B38" s="130"/>
      <c r="C38" s="130"/>
      <c r="D38" s="130"/>
      <c r="E38" s="130"/>
      <c r="F38" s="54"/>
      <c r="G38" s="54"/>
      <c r="H38" s="54"/>
      <c r="I38" s="54"/>
      <c r="J38" s="54"/>
      <c r="K38" s="54"/>
      <c r="L38" s="54"/>
      <c r="M38" s="54"/>
      <c r="N38" s="54"/>
      <c r="O38" s="54"/>
      <c r="P38" s="1"/>
    </row>
    <row r="39" spans="1:18" s="36" customFormat="1" ht="15" customHeight="1">
      <c r="A39" s="24"/>
      <c r="B39" s="54"/>
      <c r="C39" s="54"/>
      <c r="D39" s="54"/>
      <c r="E39" s="54"/>
      <c r="F39" s="54"/>
      <c r="G39" s="54"/>
      <c r="H39" s="54"/>
      <c r="I39" s="54"/>
      <c r="J39" s="54"/>
      <c r="K39" s="54"/>
      <c r="L39" s="54"/>
      <c r="M39" s="54"/>
      <c r="N39" s="54"/>
      <c r="O39" s="54"/>
      <c r="P39" s="1"/>
    </row>
    <row r="40" spans="1:18" s="36" customFormat="1" ht="15" customHeight="1">
      <c r="A40" s="24"/>
      <c r="B40" s="24"/>
      <c r="C40" s="132" t="s">
        <v>22</v>
      </c>
      <c r="D40" s="37"/>
      <c r="E40" s="134" t="s">
        <v>25</v>
      </c>
      <c r="F40" s="134"/>
      <c r="H40" s="135" t="s">
        <v>24</v>
      </c>
      <c r="I40" s="135"/>
      <c r="J40" s="135"/>
      <c r="L40" s="135" t="s">
        <v>36</v>
      </c>
      <c r="M40" s="135"/>
      <c r="N40" s="135"/>
      <c r="O40" s="135"/>
      <c r="P40" s="24"/>
    </row>
    <row r="41" spans="1:18" s="33" customFormat="1" ht="15" customHeight="1">
      <c r="A41" s="23"/>
      <c r="B41" s="35"/>
      <c r="C41" s="133"/>
      <c r="D41" s="34"/>
      <c r="E41" s="69" t="s">
        <v>28</v>
      </c>
      <c r="F41" s="69" t="s">
        <v>23</v>
      </c>
      <c r="H41" s="70" t="s">
        <v>26</v>
      </c>
      <c r="I41" s="70" t="s">
        <v>27</v>
      </c>
      <c r="J41" s="70" t="s">
        <v>63</v>
      </c>
      <c r="L41" s="70" t="s">
        <v>35</v>
      </c>
      <c r="M41" s="70" t="s">
        <v>34</v>
      </c>
      <c r="N41" s="70" t="s">
        <v>33</v>
      </c>
      <c r="O41" s="71" t="s">
        <v>63</v>
      </c>
      <c r="P41" s="23"/>
    </row>
    <row r="42" spans="1:18" ht="13.5" customHeight="1">
      <c r="A42" s="32"/>
      <c r="B42" s="32"/>
      <c r="C42" s="32"/>
      <c r="D42" s="32"/>
      <c r="E42" s="24"/>
      <c r="F42" s="25"/>
      <c r="H42" s="27"/>
      <c r="I42" s="27"/>
      <c r="J42" s="27"/>
      <c r="L42" s="32"/>
      <c r="M42" s="32"/>
      <c r="N42" s="32"/>
      <c r="O42" s="32"/>
      <c r="P42" s="32"/>
    </row>
    <row r="43" spans="1:18" s="22" customFormat="1" ht="14.25" customHeight="1">
      <c r="A43" s="60"/>
      <c r="B43" s="21" t="s">
        <v>6</v>
      </c>
      <c r="C43" s="7">
        <v>3498</v>
      </c>
      <c r="D43" s="31"/>
      <c r="E43" s="7">
        <v>1662</v>
      </c>
      <c r="F43" s="7">
        <v>1836</v>
      </c>
      <c r="G43" s="72"/>
      <c r="H43" s="7">
        <v>175</v>
      </c>
      <c r="I43" s="7">
        <v>1486</v>
      </c>
      <c r="J43" s="7">
        <v>1</v>
      </c>
      <c r="L43" s="7">
        <v>40</v>
      </c>
      <c r="M43" s="7">
        <v>2823</v>
      </c>
      <c r="N43" s="7">
        <v>473</v>
      </c>
      <c r="O43" s="7">
        <v>162</v>
      </c>
      <c r="P43" s="60"/>
      <c r="R43" s="72"/>
    </row>
    <row r="44" spans="1:18" s="22" customFormat="1" ht="14.25" customHeight="1">
      <c r="A44" s="60"/>
      <c r="B44" s="21" t="s">
        <v>7</v>
      </c>
      <c r="C44" s="7">
        <v>873</v>
      </c>
      <c r="D44" s="31"/>
      <c r="E44" s="7">
        <v>152</v>
      </c>
      <c r="F44" s="7">
        <v>721</v>
      </c>
      <c r="G44" s="72"/>
      <c r="H44" s="7">
        <v>44</v>
      </c>
      <c r="I44" s="7">
        <v>108</v>
      </c>
      <c r="J44" s="7">
        <v>0</v>
      </c>
      <c r="L44" s="7">
        <v>18</v>
      </c>
      <c r="M44" s="7">
        <v>735</v>
      </c>
      <c r="N44" s="7">
        <v>120</v>
      </c>
      <c r="O44" s="7">
        <v>0</v>
      </c>
      <c r="P44" s="60"/>
      <c r="R44" s="72"/>
    </row>
    <row r="45" spans="1:18" s="22" customFormat="1" ht="14.25" customHeight="1">
      <c r="A45" s="60"/>
      <c r="B45" s="21" t="s">
        <v>8</v>
      </c>
      <c r="C45" s="7">
        <v>2077</v>
      </c>
      <c r="D45" s="31"/>
      <c r="E45" s="7">
        <v>640</v>
      </c>
      <c r="F45" s="7">
        <v>1437</v>
      </c>
      <c r="G45" s="72"/>
      <c r="H45" s="7">
        <v>314</v>
      </c>
      <c r="I45" s="7">
        <v>326</v>
      </c>
      <c r="J45" s="7">
        <v>0</v>
      </c>
      <c r="L45" s="7">
        <v>41</v>
      </c>
      <c r="M45" s="7">
        <v>1700</v>
      </c>
      <c r="N45" s="7">
        <v>318</v>
      </c>
      <c r="O45" s="7">
        <v>18</v>
      </c>
      <c r="P45" s="60"/>
      <c r="R45" s="72"/>
    </row>
    <row r="46" spans="1:18" s="22" customFormat="1" ht="14.25" hidden="1" customHeight="1">
      <c r="A46" s="60"/>
      <c r="B46" s="21" t="s">
        <v>9</v>
      </c>
      <c r="C46" s="7">
        <v>0</v>
      </c>
      <c r="D46" s="31"/>
      <c r="E46" s="7"/>
      <c r="F46" s="7"/>
      <c r="G46" s="72"/>
      <c r="H46" s="7"/>
      <c r="I46" s="7"/>
      <c r="J46" s="7"/>
      <c r="L46" s="7"/>
      <c r="M46" s="7"/>
      <c r="N46" s="7"/>
      <c r="O46" s="7"/>
      <c r="P46" s="60"/>
      <c r="R46" s="72"/>
    </row>
    <row r="47" spans="1:18" s="22" customFormat="1" ht="14.25" customHeight="1">
      <c r="A47" s="60"/>
      <c r="B47" s="21" t="s">
        <v>10</v>
      </c>
      <c r="C47" s="7">
        <v>769</v>
      </c>
      <c r="D47" s="31"/>
      <c r="E47" s="7">
        <v>117</v>
      </c>
      <c r="F47" s="7">
        <v>652</v>
      </c>
      <c r="G47" s="72"/>
      <c r="H47" s="7">
        <v>21</v>
      </c>
      <c r="I47" s="7">
        <v>95</v>
      </c>
      <c r="J47" s="7">
        <v>1</v>
      </c>
      <c r="L47" s="7">
        <v>15</v>
      </c>
      <c r="M47" s="7">
        <v>547</v>
      </c>
      <c r="N47" s="7">
        <v>167</v>
      </c>
      <c r="O47" s="7">
        <v>40</v>
      </c>
      <c r="P47" s="60"/>
      <c r="R47" s="72"/>
    </row>
    <row r="48" spans="1:18" s="22" customFormat="1" ht="14.25" customHeight="1">
      <c r="A48" s="60"/>
      <c r="B48" s="21" t="s">
        <v>11</v>
      </c>
      <c r="C48" s="7">
        <v>979</v>
      </c>
      <c r="D48" s="31"/>
      <c r="E48" s="7">
        <v>138</v>
      </c>
      <c r="F48" s="7">
        <v>841</v>
      </c>
      <c r="G48" s="72"/>
      <c r="H48" s="7">
        <v>32</v>
      </c>
      <c r="I48" s="7">
        <v>106</v>
      </c>
      <c r="J48" s="7">
        <v>0</v>
      </c>
      <c r="L48" s="7">
        <v>84</v>
      </c>
      <c r="M48" s="7">
        <v>736</v>
      </c>
      <c r="N48" s="7">
        <v>135</v>
      </c>
      <c r="O48" s="7">
        <v>24</v>
      </c>
      <c r="P48" s="60"/>
      <c r="R48" s="72"/>
    </row>
    <row r="49" spans="1:18" s="22" customFormat="1" ht="14.25" customHeight="1">
      <c r="A49" s="60"/>
      <c r="B49" s="21" t="s">
        <v>12</v>
      </c>
      <c r="C49" s="7">
        <v>2260</v>
      </c>
      <c r="D49" s="31"/>
      <c r="E49" s="7">
        <v>1380</v>
      </c>
      <c r="F49" s="7">
        <v>880</v>
      </c>
      <c r="G49" s="72"/>
      <c r="H49" s="7">
        <v>892</v>
      </c>
      <c r="I49" s="7">
        <v>487</v>
      </c>
      <c r="J49" s="7">
        <v>1</v>
      </c>
      <c r="L49" s="7">
        <v>62</v>
      </c>
      <c r="M49" s="7">
        <v>1720</v>
      </c>
      <c r="N49" s="7">
        <v>452</v>
      </c>
      <c r="O49" s="7">
        <v>26</v>
      </c>
      <c r="P49" s="60"/>
      <c r="R49" s="72"/>
    </row>
    <row r="50" spans="1:18" s="22" customFormat="1" ht="14.25" customHeight="1">
      <c r="A50" s="60"/>
      <c r="B50" s="21" t="s">
        <v>13</v>
      </c>
      <c r="C50" s="7">
        <v>1882</v>
      </c>
      <c r="D50" s="31"/>
      <c r="E50" s="7">
        <v>1154</v>
      </c>
      <c r="F50" s="7">
        <v>728</v>
      </c>
      <c r="G50" s="72"/>
      <c r="H50" s="7">
        <v>567</v>
      </c>
      <c r="I50" s="7">
        <v>587</v>
      </c>
      <c r="J50" s="7">
        <v>0</v>
      </c>
      <c r="L50" s="7">
        <v>9</v>
      </c>
      <c r="M50" s="7">
        <v>1701</v>
      </c>
      <c r="N50" s="7">
        <v>169</v>
      </c>
      <c r="O50" s="7">
        <v>3</v>
      </c>
      <c r="P50" s="60"/>
      <c r="R50" s="72"/>
    </row>
    <row r="51" spans="1:18" s="22" customFormat="1" ht="14.25" customHeight="1">
      <c r="A51" s="60"/>
      <c r="B51" s="21" t="s">
        <v>14</v>
      </c>
      <c r="C51" s="7">
        <v>1532</v>
      </c>
      <c r="D51" s="31"/>
      <c r="E51" s="7">
        <v>284</v>
      </c>
      <c r="F51" s="7">
        <v>1248</v>
      </c>
      <c r="G51" s="72"/>
      <c r="H51" s="7">
        <v>258</v>
      </c>
      <c r="I51" s="7">
        <v>26</v>
      </c>
      <c r="J51" s="7">
        <v>0</v>
      </c>
      <c r="L51" s="7">
        <v>69</v>
      </c>
      <c r="M51" s="7">
        <v>1162</v>
      </c>
      <c r="N51" s="7">
        <v>294</v>
      </c>
      <c r="O51" s="7">
        <v>7</v>
      </c>
      <c r="P51" s="60"/>
      <c r="R51" s="72"/>
    </row>
    <row r="52" spans="1:18" s="22" customFormat="1" ht="14.25" customHeight="1">
      <c r="A52" s="60"/>
      <c r="B52" s="21" t="s">
        <v>15</v>
      </c>
      <c r="C52" s="7">
        <v>1784</v>
      </c>
      <c r="D52" s="31"/>
      <c r="E52" s="7">
        <v>237</v>
      </c>
      <c r="F52" s="7">
        <v>1547</v>
      </c>
      <c r="G52" s="72"/>
      <c r="H52" s="7">
        <v>70</v>
      </c>
      <c r="I52" s="7">
        <v>167</v>
      </c>
      <c r="J52" s="7">
        <v>0</v>
      </c>
      <c r="L52" s="7">
        <v>71</v>
      </c>
      <c r="M52" s="7">
        <v>1447</v>
      </c>
      <c r="N52" s="7">
        <v>266</v>
      </c>
      <c r="O52" s="7">
        <v>0</v>
      </c>
      <c r="P52" s="60"/>
      <c r="R52" s="72"/>
    </row>
    <row r="53" spans="1:18" s="22" customFormat="1" ht="14.25" hidden="1" customHeight="1">
      <c r="A53" s="60"/>
      <c r="B53" s="21" t="s">
        <v>16</v>
      </c>
      <c r="C53" s="7">
        <v>0</v>
      </c>
      <c r="D53" s="31"/>
      <c r="E53" s="7"/>
      <c r="F53" s="7"/>
      <c r="G53" s="72"/>
      <c r="H53" s="7"/>
      <c r="I53" s="7"/>
      <c r="J53" s="7"/>
      <c r="L53" s="7"/>
      <c r="M53" s="7"/>
      <c r="N53" s="7"/>
      <c r="O53" s="7"/>
      <c r="P53" s="60"/>
      <c r="R53" s="72"/>
    </row>
    <row r="54" spans="1:18" s="22" customFormat="1" ht="14.25" customHeight="1">
      <c r="A54" s="60"/>
      <c r="B54" s="21" t="s">
        <v>17</v>
      </c>
      <c r="C54" s="7">
        <v>552</v>
      </c>
      <c r="D54" s="31"/>
      <c r="E54" s="7">
        <v>129</v>
      </c>
      <c r="F54" s="7">
        <v>423</v>
      </c>
      <c r="G54" s="72"/>
      <c r="H54" s="7">
        <v>15</v>
      </c>
      <c r="I54" s="7">
        <v>114</v>
      </c>
      <c r="J54" s="7">
        <v>0</v>
      </c>
      <c r="L54" s="7">
        <v>4</v>
      </c>
      <c r="M54" s="7">
        <v>475</v>
      </c>
      <c r="N54" s="7">
        <v>72</v>
      </c>
      <c r="O54" s="7">
        <v>1</v>
      </c>
      <c r="P54" s="60"/>
      <c r="R54" s="72"/>
    </row>
    <row r="55" spans="1:18" s="22" customFormat="1" ht="16.5">
      <c r="A55" s="60"/>
      <c r="B55" s="21" t="s">
        <v>18</v>
      </c>
      <c r="C55" s="7">
        <v>2824</v>
      </c>
      <c r="D55" s="31"/>
      <c r="E55" s="7">
        <v>2426</v>
      </c>
      <c r="F55" s="7">
        <v>398</v>
      </c>
      <c r="G55" s="72"/>
      <c r="H55" s="7">
        <v>100</v>
      </c>
      <c r="I55" s="7">
        <v>2326</v>
      </c>
      <c r="J55" s="7">
        <v>0</v>
      </c>
      <c r="L55" s="7">
        <v>15</v>
      </c>
      <c r="M55" s="7">
        <v>2252</v>
      </c>
      <c r="N55" s="7">
        <v>551</v>
      </c>
      <c r="O55" s="7">
        <v>6</v>
      </c>
      <c r="P55" s="60"/>
      <c r="R55" s="72"/>
    </row>
    <row r="56" spans="1:18" s="22" customFormat="1" ht="14.25" customHeight="1">
      <c r="A56" s="60"/>
      <c r="B56" s="21" t="s">
        <v>19</v>
      </c>
      <c r="C56" s="7">
        <v>1186</v>
      </c>
      <c r="D56" s="31"/>
      <c r="E56" s="7">
        <v>277</v>
      </c>
      <c r="F56" s="7">
        <v>909</v>
      </c>
      <c r="G56" s="72"/>
      <c r="H56" s="7">
        <v>48</v>
      </c>
      <c r="I56" s="7">
        <v>229</v>
      </c>
      <c r="J56" s="7">
        <v>0</v>
      </c>
      <c r="L56" s="7">
        <v>34</v>
      </c>
      <c r="M56" s="7">
        <v>1025</v>
      </c>
      <c r="N56" s="7">
        <v>126</v>
      </c>
      <c r="O56" s="7">
        <v>1</v>
      </c>
      <c r="P56" s="60"/>
      <c r="R56" s="72"/>
    </row>
    <row r="57" spans="1:18" s="22" customFormat="1" ht="14.25" customHeight="1">
      <c r="A57" s="60"/>
      <c r="B57" s="21" t="s">
        <v>32</v>
      </c>
      <c r="C57" s="7">
        <v>311</v>
      </c>
      <c r="D57" s="31"/>
      <c r="E57" s="7">
        <v>70</v>
      </c>
      <c r="F57" s="7">
        <v>241</v>
      </c>
      <c r="G57" s="72"/>
      <c r="H57" s="7">
        <v>34</v>
      </c>
      <c r="I57" s="7">
        <v>36</v>
      </c>
      <c r="J57" s="7">
        <v>0</v>
      </c>
      <c r="L57" s="7">
        <v>9</v>
      </c>
      <c r="M57" s="7">
        <v>226</v>
      </c>
      <c r="N57" s="7">
        <v>76</v>
      </c>
      <c r="O57" s="7">
        <v>0</v>
      </c>
      <c r="P57" s="60"/>
      <c r="R57" s="72"/>
    </row>
    <row r="58" spans="1:18" s="22" customFormat="1" ht="14.25" hidden="1" customHeight="1">
      <c r="A58" s="60"/>
      <c r="B58" s="21" t="s">
        <v>21</v>
      </c>
      <c r="C58" s="7">
        <v>0</v>
      </c>
      <c r="D58" s="31"/>
      <c r="E58" s="7"/>
      <c r="F58" s="7"/>
      <c r="G58" s="72"/>
      <c r="H58" s="7"/>
      <c r="I58" s="7"/>
      <c r="J58" s="7"/>
      <c r="L58" s="7"/>
      <c r="M58" s="7"/>
      <c r="N58" s="7"/>
      <c r="O58" s="7"/>
      <c r="P58" s="60"/>
      <c r="R58" s="72"/>
    </row>
    <row r="59" spans="1:18" s="22" customFormat="1" ht="14.25" customHeight="1">
      <c r="A59" s="60"/>
      <c r="B59" s="21" t="s">
        <v>20</v>
      </c>
      <c r="C59" s="7">
        <v>932</v>
      </c>
      <c r="D59" s="31"/>
      <c r="E59" s="7">
        <v>621</v>
      </c>
      <c r="F59" s="7">
        <v>311</v>
      </c>
      <c r="G59" s="72"/>
      <c r="H59" s="7">
        <v>243</v>
      </c>
      <c r="I59" s="7">
        <v>378</v>
      </c>
      <c r="J59" s="7">
        <v>0</v>
      </c>
      <c r="L59" s="7">
        <v>16</v>
      </c>
      <c r="M59" s="7">
        <v>753</v>
      </c>
      <c r="N59" s="7">
        <v>163</v>
      </c>
      <c r="O59" s="7">
        <v>0</v>
      </c>
      <c r="P59" s="60"/>
      <c r="R59" s="72"/>
    </row>
    <row r="60" spans="1:18" s="22" customFormat="1" ht="14.25" customHeight="1">
      <c r="A60" s="60"/>
      <c r="B60" s="21" t="s">
        <v>31</v>
      </c>
      <c r="C60" s="7">
        <v>433</v>
      </c>
      <c r="D60" s="31"/>
      <c r="E60" s="7">
        <v>106</v>
      </c>
      <c r="F60" s="7">
        <v>327</v>
      </c>
      <c r="G60" s="72"/>
      <c r="H60" s="7">
        <v>31</v>
      </c>
      <c r="I60" s="7">
        <v>75</v>
      </c>
      <c r="J60" s="7">
        <v>0</v>
      </c>
      <c r="L60" s="7">
        <v>28</v>
      </c>
      <c r="M60" s="7">
        <v>353</v>
      </c>
      <c r="N60" s="7">
        <v>52</v>
      </c>
      <c r="O60" s="7">
        <v>0</v>
      </c>
      <c r="P60" s="60"/>
      <c r="R60" s="72"/>
    </row>
    <row r="61" spans="1:18" s="22" customFormat="1" ht="14.25" customHeight="1">
      <c r="A61" s="60"/>
      <c r="B61" s="21" t="s">
        <v>30</v>
      </c>
      <c r="C61" s="7">
        <v>623</v>
      </c>
      <c r="D61" s="31"/>
      <c r="E61" s="7">
        <v>93</v>
      </c>
      <c r="F61" s="7">
        <v>530</v>
      </c>
      <c r="G61" s="72"/>
      <c r="H61" s="7">
        <v>20</v>
      </c>
      <c r="I61" s="7">
        <v>73</v>
      </c>
      <c r="J61" s="7">
        <v>0</v>
      </c>
      <c r="L61" s="7">
        <v>35</v>
      </c>
      <c r="M61" s="7">
        <v>498</v>
      </c>
      <c r="N61" s="7">
        <v>90</v>
      </c>
      <c r="O61" s="7">
        <v>0</v>
      </c>
      <c r="P61" s="60"/>
      <c r="R61" s="72"/>
    </row>
    <row r="62" spans="1:18" s="22" customFormat="1" ht="14.25" customHeight="1">
      <c r="A62" s="60"/>
      <c r="B62" s="21" t="s">
        <v>29</v>
      </c>
      <c r="C62" s="7">
        <v>1873</v>
      </c>
      <c r="D62" s="31"/>
      <c r="E62" s="7">
        <v>1445</v>
      </c>
      <c r="F62" s="7">
        <v>428</v>
      </c>
      <c r="G62" s="72"/>
      <c r="H62" s="7">
        <v>421</v>
      </c>
      <c r="I62" s="7">
        <v>1024</v>
      </c>
      <c r="J62" s="7">
        <v>0</v>
      </c>
      <c r="L62" s="7">
        <v>17</v>
      </c>
      <c r="M62" s="7">
        <v>1622</v>
      </c>
      <c r="N62" s="7">
        <v>234</v>
      </c>
      <c r="O62" s="7">
        <v>0</v>
      </c>
      <c r="P62" s="60"/>
      <c r="R62" s="72"/>
    </row>
    <row r="63" spans="1:18" s="28" customFormat="1" ht="15" customHeight="1">
      <c r="A63" s="60"/>
      <c r="B63" s="30" t="s">
        <v>2</v>
      </c>
      <c r="C63" s="66">
        <f>SUM(C43:C62)</f>
        <v>24388</v>
      </c>
      <c r="D63" s="29"/>
      <c r="E63" s="66">
        <f>SUM(E43:E62)</f>
        <v>10931</v>
      </c>
      <c r="F63" s="66">
        <f>SUM(F43:F62)</f>
        <v>13457</v>
      </c>
      <c r="H63" s="66">
        <f>SUM(H43:H62)</f>
        <v>3285</v>
      </c>
      <c r="I63" s="66">
        <f>SUM(I43:I62)</f>
        <v>7643</v>
      </c>
      <c r="J63" s="66">
        <f>SUM(J43:J62)</f>
        <v>3</v>
      </c>
      <c r="L63" s="66">
        <f>SUM(L43:L62)</f>
        <v>567</v>
      </c>
      <c r="M63" s="66">
        <f>SUM(M43:M62)</f>
        <v>19775</v>
      </c>
      <c r="N63" s="66">
        <f>SUM(N43:N62)</f>
        <v>3758</v>
      </c>
      <c r="O63" s="66">
        <f>SUM(O43:O62)</f>
        <v>288</v>
      </c>
      <c r="P63" s="60"/>
      <c r="R63" s="72"/>
    </row>
    <row r="64" spans="1:18" ht="15" customHeight="1">
      <c r="A64" s="60"/>
      <c r="B64" s="27"/>
      <c r="C64" s="68"/>
      <c r="D64" s="27"/>
      <c r="E64" s="67"/>
      <c r="F64" s="67"/>
      <c r="G64" s="27"/>
      <c r="H64" s="67"/>
      <c r="I64" s="67"/>
      <c r="J64" s="67"/>
      <c r="L64" s="27"/>
      <c r="P64" s="60"/>
    </row>
    <row r="65" spans="1:16" s="22" customFormat="1" ht="15" customHeight="1">
      <c r="A65" s="60"/>
      <c r="B65" s="59" t="s">
        <v>61</v>
      </c>
      <c r="C65" s="26"/>
      <c r="D65" s="26"/>
      <c r="E65" s="26"/>
      <c r="F65" s="26"/>
      <c r="G65" s="26"/>
      <c r="H65" s="25"/>
      <c r="I65" s="23"/>
      <c r="J65" s="23"/>
      <c r="K65" s="24"/>
      <c r="L65" s="23"/>
      <c r="M65" s="23"/>
      <c r="N65" s="23"/>
      <c r="O65" s="23"/>
      <c r="P65" s="60"/>
    </row>
    <row r="66" spans="1:16" ht="15" customHeight="1">
      <c r="A66" s="60"/>
      <c r="B66" s="73"/>
      <c r="C66" s="20"/>
      <c r="D66" s="20"/>
      <c r="E66" s="20"/>
      <c r="F66" s="20"/>
      <c r="G66" s="20"/>
      <c r="H66" s="20"/>
      <c r="I66" s="20"/>
      <c r="J66" s="20"/>
      <c r="K66" s="20"/>
      <c r="L66" s="20"/>
      <c r="M66" s="20"/>
      <c r="N66" s="20"/>
      <c r="O66" s="20"/>
      <c r="P66" s="60"/>
    </row>
    <row r="67" spans="1:16" ht="15" customHeight="1">
      <c r="A67" s="60"/>
      <c r="B67" s="21"/>
      <c r="C67" s="20"/>
      <c r="D67" s="20"/>
      <c r="E67" s="20"/>
      <c r="F67" s="20"/>
      <c r="G67" s="20"/>
      <c r="H67" s="20"/>
      <c r="I67" s="20"/>
      <c r="J67" s="20"/>
      <c r="K67" s="20"/>
      <c r="L67" s="20"/>
      <c r="M67" s="20"/>
      <c r="N67" s="20"/>
      <c r="O67" s="20"/>
      <c r="P67" s="27"/>
    </row>
    <row r="68" spans="1:16" ht="15" customHeight="1">
      <c r="A68" s="60"/>
      <c r="B68" s="21"/>
      <c r="C68" s="20"/>
      <c r="D68" s="20"/>
      <c r="E68" s="20"/>
      <c r="F68" s="20"/>
      <c r="G68" s="20"/>
      <c r="H68" s="91"/>
      <c r="I68" s="91"/>
      <c r="J68" s="91"/>
      <c r="K68" s="20"/>
      <c r="L68" s="20"/>
      <c r="M68" s="20"/>
      <c r="N68" s="20"/>
      <c r="O68" s="20"/>
      <c r="P68" s="27"/>
    </row>
    <row r="69" spans="1:16" ht="15" customHeight="1">
      <c r="A69" s="60"/>
      <c r="B69" s="21"/>
      <c r="C69" s="92"/>
      <c r="D69" s="20"/>
      <c r="E69" s="91"/>
      <c r="F69" s="91"/>
      <c r="G69" s="20"/>
      <c r="H69" s="20"/>
      <c r="I69" s="20"/>
      <c r="J69" s="20"/>
      <c r="K69" s="20"/>
      <c r="L69" s="20"/>
      <c r="M69" s="20"/>
      <c r="N69" s="20"/>
      <c r="O69" s="20"/>
      <c r="P69" s="27"/>
    </row>
    <row r="70" spans="1:16" ht="15" customHeight="1">
      <c r="A70" s="60"/>
      <c r="B70" s="21"/>
      <c r="C70" s="91"/>
      <c r="D70" s="20"/>
      <c r="E70" s="20"/>
      <c r="F70" s="20"/>
      <c r="G70" s="20"/>
      <c r="H70" s="20"/>
      <c r="I70" s="20"/>
      <c r="J70" s="20"/>
      <c r="K70" s="20"/>
      <c r="L70" s="20"/>
      <c r="M70" s="20"/>
      <c r="N70" s="20"/>
      <c r="O70" s="20"/>
      <c r="P70" s="27"/>
    </row>
    <row r="71" spans="1:16" ht="15" customHeight="1">
      <c r="A71" s="60"/>
      <c r="B71" s="21"/>
      <c r="C71" s="20"/>
      <c r="D71" s="20"/>
      <c r="E71" s="20"/>
      <c r="F71" s="20"/>
      <c r="G71" s="20"/>
      <c r="H71" s="20"/>
      <c r="I71" s="20"/>
      <c r="J71" s="20"/>
      <c r="K71" s="20"/>
      <c r="L71" s="20"/>
      <c r="M71" s="20"/>
      <c r="N71" s="20"/>
      <c r="O71" s="20"/>
      <c r="P71" s="27"/>
    </row>
    <row r="72" spans="1:16" s="27" customFormat="1" ht="15" customHeight="1">
      <c r="A72" s="60"/>
      <c r="B72" s="21"/>
      <c r="C72" s="20"/>
      <c r="D72" s="20"/>
      <c r="E72" s="20"/>
      <c r="F72" s="20"/>
      <c r="G72" s="20"/>
      <c r="H72" s="20"/>
      <c r="I72" s="20"/>
      <c r="J72" s="20"/>
      <c r="K72" s="20"/>
      <c r="L72" s="20"/>
      <c r="M72" s="20"/>
      <c r="N72" s="20"/>
      <c r="O72" s="20"/>
    </row>
    <row r="73" spans="1:16" s="27" customFormat="1" ht="15" customHeight="1">
      <c r="B73" s="21"/>
      <c r="C73" s="20"/>
      <c r="D73" s="20"/>
      <c r="E73" s="20"/>
      <c r="F73" s="20"/>
      <c r="G73" s="20"/>
      <c r="H73" s="20"/>
      <c r="I73" s="20"/>
      <c r="J73" s="20"/>
      <c r="K73" s="20"/>
      <c r="L73" s="20"/>
      <c r="M73" s="20"/>
      <c r="N73" s="20"/>
      <c r="O73" s="20"/>
    </row>
    <row r="74" spans="1:16" s="27" customFormat="1" ht="15" customHeight="1">
      <c r="B74" s="21"/>
      <c r="C74" s="20"/>
      <c r="D74" s="20"/>
      <c r="E74" s="20"/>
      <c r="F74" s="20"/>
      <c r="G74" s="20"/>
      <c r="H74" s="20"/>
      <c r="I74" s="20"/>
      <c r="J74" s="20"/>
      <c r="K74" s="20"/>
      <c r="L74" s="20"/>
      <c r="M74" s="20"/>
      <c r="N74" s="20"/>
      <c r="O74" s="20"/>
    </row>
    <row r="75" spans="1:16" s="27" customFormat="1" ht="15" customHeight="1">
      <c r="B75" s="21"/>
      <c r="C75" s="20"/>
      <c r="D75" s="20"/>
      <c r="E75" s="20"/>
      <c r="F75" s="20"/>
      <c r="G75" s="20"/>
      <c r="H75" s="20"/>
      <c r="I75" s="20"/>
      <c r="J75" s="20"/>
      <c r="K75" s="20"/>
      <c r="L75" s="20"/>
      <c r="M75" s="20"/>
      <c r="N75" s="20"/>
      <c r="O75" s="20"/>
    </row>
    <row r="76" spans="1:16" s="27" customFormat="1" ht="15" customHeight="1">
      <c r="B76" s="21"/>
      <c r="C76" s="20"/>
      <c r="D76" s="20"/>
      <c r="E76" s="20"/>
      <c r="F76" s="20"/>
      <c r="G76" s="20"/>
      <c r="H76" s="20"/>
      <c r="I76" s="20"/>
      <c r="J76" s="20"/>
      <c r="K76" s="20"/>
      <c r="L76" s="20"/>
      <c r="M76" s="20"/>
      <c r="N76" s="20"/>
      <c r="O76" s="20"/>
    </row>
    <row r="77" spans="1:16" s="27" customFormat="1" ht="15" customHeight="1">
      <c r="B77" s="21"/>
      <c r="C77" s="20"/>
      <c r="D77" s="20"/>
      <c r="E77" s="20"/>
      <c r="F77" s="20"/>
      <c r="G77" s="20"/>
      <c r="H77" s="20"/>
      <c r="I77" s="20"/>
      <c r="J77" s="20"/>
      <c r="K77" s="20"/>
      <c r="L77" s="20"/>
      <c r="M77" s="20"/>
      <c r="N77" s="20"/>
      <c r="O77" s="20"/>
    </row>
    <row r="78" spans="1:16" s="27" customFormat="1" ht="15" customHeight="1">
      <c r="B78" s="21"/>
      <c r="C78" s="20"/>
      <c r="D78" s="20"/>
      <c r="E78" s="20"/>
      <c r="F78" s="20"/>
      <c r="G78" s="20"/>
      <c r="H78" s="20"/>
      <c r="I78" s="20"/>
      <c r="J78" s="20"/>
      <c r="K78" s="20"/>
      <c r="L78" s="20"/>
      <c r="M78" s="20"/>
      <c r="N78" s="20"/>
      <c r="O78" s="20"/>
    </row>
    <row r="79" spans="1:16" s="27" customFormat="1" ht="15" customHeight="1">
      <c r="B79" s="21"/>
      <c r="C79" s="20"/>
      <c r="D79" s="20"/>
      <c r="E79" s="20"/>
      <c r="F79" s="20"/>
      <c r="G79" s="20"/>
      <c r="H79" s="20"/>
      <c r="I79" s="20"/>
      <c r="J79" s="20"/>
      <c r="K79" s="20"/>
      <c r="L79" s="20"/>
      <c r="M79" s="20"/>
      <c r="N79" s="20"/>
      <c r="O79" s="20"/>
    </row>
    <row r="80" spans="1:16" s="27" customFormat="1" ht="15" customHeight="1">
      <c r="B80" s="21"/>
      <c r="C80" s="20"/>
      <c r="D80" s="20"/>
      <c r="E80" s="20"/>
      <c r="F80" s="20"/>
      <c r="G80" s="20"/>
      <c r="H80" s="20"/>
      <c r="I80" s="20"/>
      <c r="J80" s="20"/>
      <c r="K80" s="20"/>
      <c r="L80" s="20"/>
      <c r="M80" s="20"/>
      <c r="N80" s="20"/>
      <c r="O80" s="20"/>
    </row>
    <row r="81" spans="2:15" s="27" customFormat="1" ht="15" customHeight="1">
      <c r="B81" s="21"/>
      <c r="C81" s="20"/>
      <c r="D81" s="20"/>
      <c r="E81" s="20"/>
      <c r="F81" s="20"/>
      <c r="G81" s="20"/>
      <c r="H81" s="20"/>
      <c r="I81" s="20"/>
      <c r="J81" s="20"/>
      <c r="K81" s="20"/>
      <c r="L81" s="20"/>
      <c r="M81" s="20"/>
      <c r="N81" s="20"/>
      <c r="O81" s="20"/>
    </row>
    <row r="82" spans="2:15" s="27" customFormat="1" ht="15" customHeight="1">
      <c r="B82" s="21"/>
      <c r="C82" s="20"/>
      <c r="D82" s="20"/>
      <c r="E82" s="20"/>
      <c r="F82" s="20"/>
      <c r="G82" s="20"/>
      <c r="H82" s="20"/>
      <c r="I82" s="20"/>
      <c r="J82" s="20"/>
      <c r="K82" s="20"/>
      <c r="L82" s="20"/>
      <c r="M82" s="20"/>
      <c r="N82" s="20"/>
      <c r="O82" s="20"/>
    </row>
    <row r="83" spans="2:15" s="27" customFormat="1" ht="15" customHeight="1">
      <c r="B83" s="21"/>
      <c r="C83" s="20"/>
      <c r="D83" s="20"/>
      <c r="E83" s="20"/>
      <c r="F83" s="20"/>
      <c r="G83" s="20"/>
      <c r="H83" s="20"/>
      <c r="I83" s="20"/>
      <c r="J83" s="20"/>
      <c r="K83" s="20"/>
      <c r="L83" s="20"/>
      <c r="M83" s="20"/>
      <c r="N83" s="20"/>
      <c r="O83" s="20"/>
    </row>
    <row r="84" spans="2:15" s="27" customFormat="1" ht="15" customHeight="1">
      <c r="B84" s="21"/>
      <c r="C84" s="20"/>
      <c r="D84" s="20"/>
      <c r="E84" s="20"/>
      <c r="F84" s="20"/>
      <c r="G84" s="20"/>
      <c r="H84" s="20"/>
      <c r="I84" s="20"/>
      <c r="J84" s="20"/>
      <c r="K84" s="20"/>
      <c r="L84" s="20"/>
      <c r="M84" s="20"/>
      <c r="N84" s="20"/>
      <c r="O84" s="20"/>
    </row>
    <row r="85" spans="2:15" s="27" customFormat="1" ht="15" customHeight="1">
      <c r="B85" s="21"/>
      <c r="C85" s="20"/>
      <c r="D85" s="20"/>
      <c r="E85" s="20"/>
      <c r="F85" s="20"/>
      <c r="G85" s="20"/>
      <c r="H85" s="20"/>
      <c r="I85" s="20"/>
      <c r="J85" s="20"/>
      <c r="K85" s="20"/>
      <c r="L85" s="20"/>
      <c r="M85" s="20"/>
      <c r="N85" s="20"/>
      <c r="O85" s="20"/>
    </row>
    <row r="86" spans="2:15" s="27" customFormat="1" ht="15" customHeight="1">
      <c r="B86" s="21"/>
      <c r="C86" s="20"/>
      <c r="D86" s="20"/>
      <c r="E86" s="20"/>
      <c r="F86" s="20"/>
      <c r="G86" s="20"/>
      <c r="H86" s="20"/>
      <c r="I86" s="20"/>
      <c r="J86" s="20"/>
      <c r="K86" s="20"/>
      <c r="L86" s="20"/>
      <c r="M86" s="20"/>
      <c r="N86" s="20"/>
      <c r="O86" s="20"/>
    </row>
    <row r="87" spans="2:15" s="27" customFormat="1" ht="15" customHeight="1">
      <c r="B87" s="21"/>
      <c r="C87" s="20"/>
      <c r="D87" s="20"/>
      <c r="E87" s="20"/>
      <c r="F87" s="20"/>
      <c r="G87" s="20"/>
      <c r="H87" s="20"/>
      <c r="I87" s="20"/>
      <c r="J87" s="20"/>
      <c r="K87" s="20"/>
      <c r="L87" s="20"/>
      <c r="M87" s="20"/>
      <c r="N87" s="20"/>
      <c r="O87" s="20"/>
    </row>
    <row r="88" spans="2:15" s="27" customFormat="1" ht="15" customHeight="1">
      <c r="B88" s="21"/>
      <c r="C88" s="20"/>
      <c r="D88" s="20"/>
      <c r="E88" s="20"/>
      <c r="F88" s="20"/>
      <c r="G88" s="20"/>
      <c r="H88" s="20"/>
      <c r="I88" s="20"/>
      <c r="J88" s="20"/>
      <c r="K88" s="20"/>
      <c r="L88" s="20"/>
      <c r="M88" s="20"/>
      <c r="N88" s="20"/>
      <c r="O88" s="20"/>
    </row>
    <row r="89" spans="2:15" s="27" customFormat="1" ht="15" customHeight="1">
      <c r="B89" s="61"/>
    </row>
    <row r="90" spans="2:15" s="27" customFormat="1" ht="15" customHeight="1"/>
    <row r="91" spans="2:15" s="27" customFormat="1" ht="15" customHeight="1"/>
    <row r="92" spans="2:15" s="27" customFormat="1" ht="15" customHeight="1"/>
  </sheetData>
  <mergeCells count="5">
    <mergeCell ref="B17:E38"/>
    <mergeCell ref="C40:C41"/>
    <mergeCell ref="E40:F40"/>
    <mergeCell ref="H40:J40"/>
    <mergeCell ref="L40:O40"/>
  </mergeCells>
  <pageMargins left="0.59055118110236227" right="0.19685039370078741" top="0.78740157480314965" bottom="0.78740157480314965" header="0.31496062992125984" footer="0.31496062992125984"/>
  <pageSetup scale="70" orientation="portrait" r:id="rId1"/>
  <headerFoot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dimension ref="B2:S91"/>
  <sheetViews>
    <sheetView showGridLines="0" topLeftCell="A78" workbookViewId="0">
      <selection activeCell="O93" sqref="O93"/>
    </sheetView>
  </sheetViews>
  <sheetFormatPr baseColWidth="10" defaultRowHeight="15" customHeight="1"/>
  <cols>
    <col min="1" max="1" width="5.7109375" style="40" customWidth="1"/>
    <col min="2" max="15" width="7.7109375" style="40" customWidth="1"/>
    <col min="16" max="16" width="5.7109375" style="40" customWidth="1"/>
    <col min="17" max="17" width="12.28515625" style="40" bestFit="1" customWidth="1"/>
    <col min="18" max="16384" width="11.42578125" style="40"/>
  </cols>
  <sheetData>
    <row r="2" spans="2:18" ht="15" customHeight="1">
      <c r="B2" s="136" t="s">
        <v>46</v>
      </c>
      <c r="C2" s="136"/>
      <c r="D2" s="136"/>
      <c r="E2" s="136"/>
      <c r="F2" s="136"/>
      <c r="G2" s="136"/>
      <c r="H2" s="136"/>
      <c r="I2" s="136"/>
      <c r="J2" s="136"/>
      <c r="K2" s="136"/>
      <c r="L2" s="136"/>
      <c r="M2" s="136"/>
      <c r="N2" s="136"/>
      <c r="O2" s="136"/>
    </row>
    <row r="3" spans="2:18" ht="15" customHeight="1">
      <c r="B3" s="63"/>
      <c r="C3" s="63"/>
      <c r="D3" s="63"/>
      <c r="E3" s="63"/>
      <c r="F3" s="63"/>
      <c r="G3" s="63"/>
      <c r="H3" s="63"/>
      <c r="I3" s="63"/>
      <c r="J3" s="63"/>
      <c r="K3" s="63"/>
      <c r="L3" s="63"/>
      <c r="M3" s="63"/>
      <c r="N3" s="63"/>
      <c r="O3" s="63"/>
    </row>
    <row r="4" spans="2:18" ht="15" customHeight="1">
      <c r="B4" s="63"/>
      <c r="C4" s="63"/>
      <c r="D4" s="63"/>
      <c r="E4" s="63"/>
      <c r="F4" s="63"/>
      <c r="G4" s="63"/>
      <c r="H4" s="63"/>
      <c r="I4" s="63"/>
      <c r="J4" s="63"/>
      <c r="K4" s="63"/>
      <c r="L4" s="63"/>
      <c r="M4" s="63"/>
      <c r="N4" s="63"/>
      <c r="O4" s="63"/>
    </row>
    <row r="5" spans="2:18" ht="15" customHeight="1">
      <c r="B5" s="63"/>
      <c r="C5" s="63"/>
      <c r="D5" s="63"/>
      <c r="E5" s="63"/>
      <c r="F5" s="63"/>
      <c r="G5" s="63"/>
      <c r="H5" s="63"/>
      <c r="I5" s="63"/>
      <c r="J5" s="63"/>
      <c r="K5" s="63"/>
      <c r="L5" s="63"/>
      <c r="M5" s="63"/>
      <c r="N5" s="63"/>
      <c r="O5" s="63"/>
    </row>
    <row r="7" spans="2:18" ht="15" customHeight="1">
      <c r="B7" s="53" t="s">
        <v>41</v>
      </c>
      <c r="C7" s="45" t="s">
        <v>48</v>
      </c>
      <c r="D7" s="45" t="s">
        <v>49</v>
      </c>
      <c r="E7" s="45" t="s">
        <v>50</v>
      </c>
      <c r="F7" s="45" t="s">
        <v>52</v>
      </c>
      <c r="G7" s="45" t="s">
        <v>53</v>
      </c>
      <c r="H7" s="45" t="s">
        <v>54</v>
      </c>
      <c r="I7" s="45" t="s">
        <v>55</v>
      </c>
      <c r="J7" s="45" t="s">
        <v>56</v>
      </c>
      <c r="K7" s="45" t="s">
        <v>57</v>
      </c>
      <c r="L7" s="45" t="s">
        <v>58</v>
      </c>
      <c r="M7" s="45" t="s">
        <v>59</v>
      </c>
      <c r="N7" s="45" t="s">
        <v>60</v>
      </c>
      <c r="O7" s="53" t="s">
        <v>40</v>
      </c>
      <c r="Q7" s="45" t="s">
        <v>41</v>
      </c>
      <c r="R7" s="45" t="s">
        <v>44</v>
      </c>
    </row>
    <row r="8" spans="2:18" ht="15" customHeight="1">
      <c r="B8" s="44">
        <v>2004</v>
      </c>
      <c r="C8" s="51">
        <v>48.9</v>
      </c>
      <c r="D8" s="51">
        <v>47.4</v>
      </c>
      <c r="E8" s="52">
        <v>46.3</v>
      </c>
      <c r="F8" s="52">
        <v>46.2</v>
      </c>
      <c r="G8" s="51">
        <v>45.2</v>
      </c>
      <c r="H8" s="51">
        <v>51.5</v>
      </c>
      <c r="I8" s="51">
        <v>55.1</v>
      </c>
      <c r="J8" s="51">
        <v>55.3</v>
      </c>
      <c r="K8" s="51">
        <v>53</v>
      </c>
      <c r="L8" s="51">
        <v>53.1</v>
      </c>
      <c r="M8" s="51">
        <v>52.9</v>
      </c>
      <c r="N8" s="51">
        <v>48.1</v>
      </c>
      <c r="O8" s="50">
        <v>51.2</v>
      </c>
      <c r="Q8" s="44">
        <v>2004</v>
      </c>
      <c r="R8" s="50">
        <f t="shared" ref="R8:R14" si="0">+O8</f>
        <v>51.2</v>
      </c>
    </row>
    <row r="9" spans="2:18" ht="15" customHeight="1">
      <c r="B9" s="44">
        <v>2005</v>
      </c>
      <c r="C9" s="51">
        <v>53.3</v>
      </c>
      <c r="D9" s="51">
        <v>52.5</v>
      </c>
      <c r="E9" s="52">
        <v>50.8</v>
      </c>
      <c r="F9" s="52">
        <v>49.3</v>
      </c>
      <c r="G9" s="51">
        <v>47.5</v>
      </c>
      <c r="H9" s="51">
        <v>51.5</v>
      </c>
      <c r="I9" s="51">
        <v>57.9</v>
      </c>
      <c r="J9" s="51">
        <v>59.6</v>
      </c>
      <c r="K9" s="51">
        <v>53.2</v>
      </c>
      <c r="L9" s="51">
        <v>53.6</v>
      </c>
      <c r="M9" s="51">
        <v>55.5</v>
      </c>
      <c r="N9" s="51">
        <v>49.1</v>
      </c>
      <c r="O9" s="50">
        <v>54.1</v>
      </c>
      <c r="Q9" s="44">
        <v>2005</v>
      </c>
      <c r="R9" s="50">
        <f t="shared" si="0"/>
        <v>54.1</v>
      </c>
    </row>
    <row r="10" spans="2:18" ht="15" customHeight="1">
      <c r="B10" s="44">
        <v>2006</v>
      </c>
      <c r="C10" s="51">
        <v>54</v>
      </c>
      <c r="D10" s="51">
        <v>54</v>
      </c>
      <c r="E10" s="52">
        <v>54.3</v>
      </c>
      <c r="F10" s="52">
        <v>52.4</v>
      </c>
      <c r="G10" s="51">
        <v>48</v>
      </c>
      <c r="H10" s="51">
        <v>55.7</v>
      </c>
      <c r="I10" s="51">
        <v>59.1</v>
      </c>
      <c r="J10" s="51">
        <v>61.5</v>
      </c>
      <c r="K10" s="51">
        <v>60</v>
      </c>
      <c r="L10" s="51">
        <v>60.6</v>
      </c>
      <c r="M10" s="51">
        <v>58.6</v>
      </c>
      <c r="N10" s="51">
        <v>50.8</v>
      </c>
      <c r="O10" s="50">
        <v>56.4</v>
      </c>
      <c r="P10" s="48"/>
      <c r="Q10" s="44">
        <v>2006</v>
      </c>
      <c r="R10" s="50">
        <f t="shared" si="0"/>
        <v>56.4</v>
      </c>
    </row>
    <row r="11" spans="2:18" ht="15" customHeight="1">
      <c r="B11" s="44">
        <v>2007</v>
      </c>
      <c r="C11" s="51">
        <v>55.2</v>
      </c>
      <c r="D11" s="51">
        <v>55.8</v>
      </c>
      <c r="E11" s="52">
        <v>55.4</v>
      </c>
      <c r="F11" s="52">
        <v>53.6</v>
      </c>
      <c r="G11" s="51">
        <v>53.9</v>
      </c>
      <c r="H11" s="51">
        <v>55.7</v>
      </c>
      <c r="I11" s="51">
        <v>61</v>
      </c>
      <c r="J11" s="51">
        <v>62.2</v>
      </c>
      <c r="K11" s="51">
        <v>56</v>
      </c>
      <c r="L11" s="51">
        <v>55.2</v>
      </c>
      <c r="M11" s="51">
        <v>59.6</v>
      </c>
      <c r="N11" s="51">
        <v>52</v>
      </c>
      <c r="O11" s="50">
        <v>57</v>
      </c>
      <c r="P11" s="48"/>
      <c r="Q11" s="44">
        <v>2007</v>
      </c>
      <c r="R11" s="50">
        <f t="shared" si="0"/>
        <v>57</v>
      </c>
    </row>
    <row r="12" spans="2:18" ht="15" customHeight="1">
      <c r="B12" s="44">
        <v>2008</v>
      </c>
      <c r="C12" s="51">
        <v>54</v>
      </c>
      <c r="D12" s="51">
        <v>59</v>
      </c>
      <c r="E12" s="52">
        <v>53.2</v>
      </c>
      <c r="F12" s="52">
        <v>53.3</v>
      </c>
      <c r="G12" s="51">
        <v>51.5</v>
      </c>
      <c r="H12" s="51">
        <v>53.3</v>
      </c>
      <c r="I12" s="51">
        <v>57.2</v>
      </c>
      <c r="J12" s="51">
        <v>58.7</v>
      </c>
      <c r="K12" s="51">
        <v>53.2</v>
      </c>
      <c r="L12" s="51">
        <v>57.8</v>
      </c>
      <c r="M12" s="51">
        <v>56</v>
      </c>
      <c r="N12" s="51">
        <v>48.6</v>
      </c>
      <c r="O12" s="50">
        <v>54.5</v>
      </c>
      <c r="P12" s="48"/>
      <c r="Q12" s="44">
        <v>2008</v>
      </c>
      <c r="R12" s="50">
        <f t="shared" si="0"/>
        <v>54.5</v>
      </c>
    </row>
    <row r="13" spans="2:18" ht="15" customHeight="1">
      <c r="B13" s="44">
        <v>2009</v>
      </c>
      <c r="C13" s="51">
        <v>49.1</v>
      </c>
      <c r="D13" s="51">
        <v>51.3</v>
      </c>
      <c r="E13" s="52">
        <v>49.1</v>
      </c>
      <c r="F13" s="52">
        <v>48</v>
      </c>
      <c r="G13" s="51">
        <v>47.4</v>
      </c>
      <c r="H13" s="51">
        <v>50.9</v>
      </c>
      <c r="I13" s="51">
        <v>52.8</v>
      </c>
      <c r="J13" s="51">
        <v>54</v>
      </c>
      <c r="K13" s="51">
        <v>53.3</v>
      </c>
      <c r="L13" s="51">
        <v>56</v>
      </c>
      <c r="M13" s="51">
        <v>55.6</v>
      </c>
      <c r="N13" s="51">
        <v>47.2</v>
      </c>
      <c r="O13" s="50">
        <v>50.8</v>
      </c>
      <c r="P13" s="48"/>
      <c r="Q13" s="44">
        <v>2009</v>
      </c>
      <c r="R13" s="50">
        <f t="shared" si="0"/>
        <v>50.8</v>
      </c>
    </row>
    <row r="14" spans="2:18" ht="15" customHeight="1">
      <c r="B14" s="44">
        <v>2010</v>
      </c>
      <c r="C14" s="51">
        <v>50.5</v>
      </c>
      <c r="D14" s="51">
        <v>55.1</v>
      </c>
      <c r="E14" s="52">
        <v>56.5</v>
      </c>
      <c r="F14" s="52">
        <v>51.7</v>
      </c>
      <c r="G14" s="51">
        <v>48.3</v>
      </c>
      <c r="H14" s="51">
        <v>51.6</v>
      </c>
      <c r="I14" s="51">
        <v>56.8</v>
      </c>
      <c r="J14" s="51">
        <v>55.8</v>
      </c>
      <c r="K14" s="51">
        <v>54.7</v>
      </c>
      <c r="L14" s="51">
        <v>58.8</v>
      </c>
      <c r="M14" s="51">
        <v>59.3</v>
      </c>
      <c r="N14" s="51">
        <v>49</v>
      </c>
      <c r="O14" s="50">
        <v>52.1</v>
      </c>
      <c r="Q14" s="44">
        <v>2010</v>
      </c>
      <c r="R14" s="50">
        <f t="shared" si="0"/>
        <v>52.1</v>
      </c>
    </row>
    <row r="15" spans="2:18" ht="15" customHeight="1">
      <c r="B15" s="44">
        <v>2011</v>
      </c>
      <c r="C15" s="51"/>
      <c r="D15" s="51"/>
      <c r="E15" s="52"/>
      <c r="F15" s="52"/>
      <c r="G15" s="51"/>
      <c r="H15" s="51"/>
      <c r="I15" s="51"/>
      <c r="J15" s="51"/>
      <c r="K15" s="51"/>
      <c r="L15" s="51"/>
      <c r="M15" s="51"/>
      <c r="N15" s="51"/>
      <c r="O15" s="50"/>
      <c r="Q15" s="44"/>
      <c r="R15" s="50"/>
    </row>
    <row r="16" spans="2:18" ht="15" customHeight="1">
      <c r="B16" s="42" t="s">
        <v>43</v>
      </c>
      <c r="E16" s="49"/>
      <c r="F16" s="49"/>
    </row>
    <row r="17" spans="2:18" ht="15" customHeight="1">
      <c r="C17" s="48"/>
      <c r="D17" s="48"/>
      <c r="E17" s="48"/>
      <c r="F17" s="48"/>
      <c r="G17" s="48"/>
      <c r="H17" s="48"/>
      <c r="I17" s="48"/>
      <c r="J17" s="48"/>
      <c r="K17" s="48"/>
      <c r="L17" s="48"/>
      <c r="M17" s="48"/>
      <c r="N17" s="48"/>
      <c r="O17" s="48"/>
    </row>
    <row r="18" spans="2:18" ht="15" customHeight="1">
      <c r="B18" s="136" t="s">
        <v>45</v>
      </c>
      <c r="C18" s="136"/>
      <c r="D18" s="136"/>
      <c r="E18" s="136"/>
      <c r="F18" s="136"/>
      <c r="G18" s="136"/>
      <c r="H18" s="136"/>
      <c r="I18" s="136"/>
      <c r="J18" s="136"/>
      <c r="K18" s="136"/>
      <c r="L18" s="136"/>
      <c r="M18" s="136"/>
      <c r="N18" s="136"/>
      <c r="O18" s="136"/>
    </row>
    <row r="19" spans="2:18" ht="15" customHeight="1">
      <c r="B19" s="47"/>
      <c r="C19" s="46"/>
      <c r="D19" s="46"/>
      <c r="E19" s="46"/>
      <c r="F19" s="46"/>
      <c r="G19" s="46"/>
      <c r="H19" s="46"/>
      <c r="I19" s="46"/>
      <c r="J19" s="46"/>
      <c r="K19" s="46"/>
      <c r="L19" s="46"/>
      <c r="M19" s="46"/>
      <c r="N19" s="46"/>
      <c r="O19" s="46"/>
    </row>
    <row r="20" spans="2:18" ht="15" customHeight="1">
      <c r="B20" s="45" t="s">
        <v>41</v>
      </c>
      <c r="C20" s="45" t="s">
        <v>48</v>
      </c>
      <c r="D20" s="45" t="s">
        <v>49</v>
      </c>
      <c r="E20" s="45" t="s">
        <v>50</v>
      </c>
      <c r="F20" s="45" t="s">
        <v>52</v>
      </c>
      <c r="G20" s="45" t="s">
        <v>53</v>
      </c>
      <c r="H20" s="45" t="s">
        <v>54</v>
      </c>
      <c r="I20" s="45" t="s">
        <v>55</v>
      </c>
      <c r="J20" s="45" t="s">
        <v>56</v>
      </c>
      <c r="K20" s="45" t="s">
        <v>57</v>
      </c>
      <c r="L20" s="45" t="s">
        <v>58</v>
      </c>
      <c r="M20" s="45" t="s">
        <v>59</v>
      </c>
      <c r="N20" s="45" t="s">
        <v>60</v>
      </c>
      <c r="O20" s="45" t="s">
        <v>40</v>
      </c>
      <c r="Q20" s="45" t="s">
        <v>41</v>
      </c>
      <c r="R20" s="45" t="s">
        <v>44</v>
      </c>
    </row>
    <row r="21" spans="2:18" ht="15" customHeight="1">
      <c r="B21" s="44">
        <v>2004</v>
      </c>
      <c r="C21" s="51">
        <v>51</v>
      </c>
      <c r="D21" s="51">
        <v>63.7</v>
      </c>
      <c r="E21" s="52">
        <v>62.2</v>
      </c>
      <c r="F21" s="52">
        <v>57.4</v>
      </c>
      <c r="G21" s="51">
        <v>58</v>
      </c>
      <c r="H21" s="51">
        <v>63.5</v>
      </c>
      <c r="I21" s="51">
        <v>64.900000000000006</v>
      </c>
      <c r="J21" s="51">
        <v>68.400000000000006</v>
      </c>
      <c r="K21" s="51">
        <v>67.2</v>
      </c>
      <c r="L21" s="51">
        <v>70.3</v>
      </c>
      <c r="M21" s="51">
        <v>71.2</v>
      </c>
      <c r="N21" s="51">
        <v>55.3</v>
      </c>
      <c r="O21" s="50">
        <v>62.7</v>
      </c>
      <c r="Q21" s="44">
        <v>2004</v>
      </c>
      <c r="R21" s="50">
        <v>62.7</v>
      </c>
    </row>
    <row r="22" spans="2:18" ht="15" customHeight="1">
      <c r="B22" s="44">
        <v>2005</v>
      </c>
      <c r="C22" s="51">
        <v>60.2</v>
      </c>
      <c r="D22" s="51">
        <v>71.400000000000006</v>
      </c>
      <c r="E22" s="52">
        <v>64</v>
      </c>
      <c r="F22" s="52">
        <v>69.8</v>
      </c>
      <c r="G22" s="51">
        <v>66.7</v>
      </c>
      <c r="H22" s="51">
        <v>72.2</v>
      </c>
      <c r="I22" s="51">
        <v>71.7</v>
      </c>
      <c r="J22" s="51">
        <v>73.400000000000006</v>
      </c>
      <c r="K22" s="51">
        <v>73.3</v>
      </c>
      <c r="L22" s="51">
        <v>69.599999999999994</v>
      </c>
      <c r="M22" s="51">
        <v>73.099999999999994</v>
      </c>
      <c r="N22" s="51">
        <v>53.7</v>
      </c>
      <c r="O22" s="50">
        <v>68.5</v>
      </c>
      <c r="Q22" s="44">
        <v>2005</v>
      </c>
      <c r="R22" s="50">
        <v>68.5</v>
      </c>
    </row>
    <row r="23" spans="2:18" ht="15" customHeight="1">
      <c r="B23" s="44">
        <v>2006</v>
      </c>
      <c r="C23" s="51">
        <v>57.8</v>
      </c>
      <c r="D23" s="51">
        <v>73.2</v>
      </c>
      <c r="E23" s="52">
        <v>71</v>
      </c>
      <c r="F23" s="52">
        <v>67.3</v>
      </c>
      <c r="G23" s="51">
        <v>66.3</v>
      </c>
      <c r="H23" s="51">
        <v>69</v>
      </c>
      <c r="I23" s="51">
        <v>70.900000000000006</v>
      </c>
      <c r="J23" s="51">
        <v>77.900000000000006</v>
      </c>
      <c r="K23" s="51">
        <v>75.2</v>
      </c>
      <c r="L23" s="51">
        <v>76.900000000000006</v>
      </c>
      <c r="M23" s="51">
        <v>75.400000000000006</v>
      </c>
      <c r="N23" s="51">
        <v>51.4</v>
      </c>
      <c r="O23" s="50">
        <v>69.5</v>
      </c>
      <c r="Q23" s="44">
        <v>2006</v>
      </c>
      <c r="R23" s="50">
        <v>69.5</v>
      </c>
    </row>
    <row r="24" spans="2:18" ht="15" customHeight="1">
      <c r="B24" s="44">
        <v>2007</v>
      </c>
      <c r="C24" s="51">
        <v>58.8</v>
      </c>
      <c r="D24" s="51">
        <v>77.3</v>
      </c>
      <c r="E24" s="52">
        <v>74.5</v>
      </c>
      <c r="F24" s="52">
        <v>65.400000000000006</v>
      </c>
      <c r="G24" s="51">
        <v>72.599999999999994</v>
      </c>
      <c r="H24" s="51">
        <v>71.099999999999994</v>
      </c>
      <c r="I24" s="51">
        <v>73.8</v>
      </c>
      <c r="J24" s="51">
        <v>73.7</v>
      </c>
      <c r="K24" s="51">
        <v>72.7</v>
      </c>
      <c r="L24" s="51">
        <v>76.900000000000006</v>
      </c>
      <c r="M24" s="51">
        <v>80.3</v>
      </c>
      <c r="N24" s="51">
        <v>55.5</v>
      </c>
      <c r="O24" s="50">
        <v>70.8</v>
      </c>
      <c r="Q24" s="44">
        <v>2007</v>
      </c>
      <c r="R24" s="50">
        <v>70.8</v>
      </c>
    </row>
    <row r="25" spans="2:18" ht="15" customHeight="1">
      <c r="B25" s="44">
        <v>2008</v>
      </c>
      <c r="C25" s="51">
        <v>54.4</v>
      </c>
      <c r="D25" s="51">
        <v>74.2</v>
      </c>
      <c r="E25" s="52">
        <v>60</v>
      </c>
      <c r="F25" s="52">
        <v>69.900000000000006</v>
      </c>
      <c r="G25" s="51">
        <v>63.5</v>
      </c>
      <c r="H25" s="51">
        <v>66.5</v>
      </c>
      <c r="I25" s="51">
        <v>69</v>
      </c>
      <c r="J25" s="51">
        <v>67.5</v>
      </c>
      <c r="K25" s="51">
        <v>66.5</v>
      </c>
      <c r="L25" s="51">
        <v>70.5</v>
      </c>
      <c r="M25" s="51">
        <v>66.599999999999994</v>
      </c>
      <c r="N25" s="51">
        <v>47</v>
      </c>
      <c r="O25" s="50">
        <v>64.3</v>
      </c>
      <c r="Q25" s="44">
        <v>2008</v>
      </c>
      <c r="R25" s="50">
        <v>64.3</v>
      </c>
    </row>
    <row r="26" spans="2:18" ht="15" customHeight="1">
      <c r="B26" s="44">
        <v>2009</v>
      </c>
      <c r="C26" s="51">
        <v>47</v>
      </c>
      <c r="D26" s="51">
        <v>65.099999999999994</v>
      </c>
      <c r="E26" s="52">
        <v>63</v>
      </c>
      <c r="F26" s="52">
        <v>53.7</v>
      </c>
      <c r="G26" s="51">
        <v>55.8</v>
      </c>
      <c r="H26" s="51">
        <v>59.9</v>
      </c>
      <c r="I26" s="51">
        <v>62</v>
      </c>
      <c r="J26" s="51">
        <v>63.5</v>
      </c>
      <c r="K26" s="51">
        <v>66</v>
      </c>
      <c r="L26" s="51">
        <v>65.7</v>
      </c>
      <c r="M26" s="51">
        <v>67.900000000000006</v>
      </c>
      <c r="N26" s="51">
        <v>47.7</v>
      </c>
      <c r="O26" s="50">
        <v>59.7</v>
      </c>
      <c r="Q26" s="44">
        <v>2009</v>
      </c>
      <c r="R26" s="50">
        <v>59.7</v>
      </c>
    </row>
    <row r="27" spans="2:18" ht="15" customHeight="1">
      <c r="B27" s="44">
        <v>2010</v>
      </c>
      <c r="C27" s="51">
        <v>48.2</v>
      </c>
      <c r="D27" s="51">
        <v>66.900000000000006</v>
      </c>
      <c r="E27" s="52">
        <v>66</v>
      </c>
      <c r="F27" s="52">
        <v>60.8</v>
      </c>
      <c r="G27" s="51">
        <v>59</v>
      </c>
      <c r="H27" s="51">
        <v>60.7</v>
      </c>
      <c r="I27" s="51">
        <v>60.8</v>
      </c>
      <c r="J27" s="51">
        <v>64.099999999999994</v>
      </c>
      <c r="K27" s="51">
        <v>64.7</v>
      </c>
      <c r="L27" s="51">
        <v>63.7</v>
      </c>
      <c r="M27" s="51">
        <v>69.8</v>
      </c>
      <c r="N27" s="51">
        <v>46.6</v>
      </c>
      <c r="O27" s="50">
        <v>61.4</v>
      </c>
      <c r="Q27" s="44">
        <v>2010</v>
      </c>
      <c r="R27" s="50">
        <v>61.4</v>
      </c>
    </row>
    <row r="28" spans="2:18" ht="15" customHeight="1">
      <c r="B28" s="44">
        <v>2011</v>
      </c>
      <c r="C28" s="51">
        <v>49.6</v>
      </c>
      <c r="D28" s="51">
        <v>66.400000000000006</v>
      </c>
      <c r="E28" s="52">
        <v>66.7</v>
      </c>
      <c r="F28" s="52">
        <v>55.9</v>
      </c>
      <c r="G28" s="51">
        <v>69.900000000000006</v>
      </c>
      <c r="H28" s="51">
        <v>65.599999999999994</v>
      </c>
      <c r="I28" s="51"/>
      <c r="J28" s="51"/>
      <c r="K28" s="51"/>
      <c r="L28" s="51"/>
      <c r="M28" s="51"/>
      <c r="N28" s="51"/>
      <c r="O28" s="50"/>
      <c r="Q28" s="44"/>
      <c r="R28" s="50"/>
    </row>
    <row r="29" spans="2:18" ht="15" customHeight="1">
      <c r="B29" s="42" t="s">
        <v>43</v>
      </c>
      <c r="J29" s="48"/>
    </row>
    <row r="30" spans="2:18" ht="15" customHeight="1">
      <c r="B30" s="48"/>
      <c r="C30" s="48"/>
      <c r="D30" s="48"/>
      <c r="E30" s="48"/>
      <c r="F30" s="48"/>
      <c r="G30" s="48"/>
      <c r="H30" s="48"/>
      <c r="I30" s="48"/>
      <c r="J30" s="48"/>
      <c r="K30" s="48"/>
      <c r="L30" s="48"/>
      <c r="M30" s="48"/>
      <c r="N30" s="48"/>
    </row>
    <row r="31" spans="2:18" ht="15" customHeight="1">
      <c r="B31" s="41" t="s">
        <v>42</v>
      </c>
    </row>
    <row r="32" spans="2:18" ht="15" customHeight="1">
      <c r="B32" s="41" t="s">
        <v>39</v>
      </c>
    </row>
    <row r="49" spans="2:2" ht="15" customHeight="1">
      <c r="B49" s="41" t="s">
        <v>42</v>
      </c>
    </row>
    <row r="50" spans="2:2" ht="15" customHeight="1">
      <c r="B50" s="41" t="s">
        <v>38</v>
      </c>
    </row>
    <row r="67" spans="2:2" ht="15" customHeight="1">
      <c r="B67" s="41" t="s">
        <v>42</v>
      </c>
    </row>
    <row r="68" spans="2:2" ht="15" customHeight="1">
      <c r="B68" s="41" t="s">
        <v>37</v>
      </c>
    </row>
    <row r="89" spans="19:19" ht="15" customHeight="1">
      <c r="S89" s="43"/>
    </row>
    <row r="90" spans="19:19" ht="15" customHeight="1">
      <c r="S90" s="43"/>
    </row>
    <row r="91" spans="19:19" ht="15" customHeight="1">
      <c r="S91" s="43"/>
    </row>
  </sheetData>
  <mergeCells count="2">
    <mergeCell ref="B18:O18"/>
    <mergeCell ref="B2:O2"/>
  </mergeCells>
  <pageMargins left="0.74803149606299213" right="0.74803149606299213" top="0.98425196850393704" bottom="0.98425196850393704" header="0" footer="0"/>
  <pageSetup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Contenido</vt:lpstr>
      <vt:lpstr>Extranjeros por Destino</vt:lpstr>
      <vt:lpstr>Extranjeros en Bta</vt:lpstr>
      <vt:lpstr>Indicadores Hoteleros</vt:lpstr>
      <vt:lpstr>Consultas PIT</vt:lpstr>
      <vt:lpstr>OH</vt:lpstr>
      <vt:lpstr>'Consultas PIT'!Área_de_impresión</vt:lpstr>
      <vt:lpstr>'Extranjeros en Bta'!Área_de_impresión</vt:lpstr>
      <vt:lpstr>'Extranjeros por Destino'!Área_de_impresión</vt:lpstr>
      <vt:lpstr>'Indicadores Hoteleros'!Área_de_impresión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Rodriguez</dc:creator>
  <cp:lastModifiedBy>sjuntas</cp:lastModifiedBy>
  <cp:lastPrinted>2012-04-16T22:12:27Z</cp:lastPrinted>
  <dcterms:created xsi:type="dcterms:W3CDTF">2009-04-02T15:53:30Z</dcterms:created>
  <dcterms:modified xsi:type="dcterms:W3CDTF">2018-09-17T21:09:51Z</dcterms:modified>
</cp:coreProperties>
</file>