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JUDITH\INDICADORES 2021\INIDCADORES TERCER TRIMESTRE\"/>
    </mc:Choice>
  </mc:AlternateContent>
  <xr:revisionPtr revIDLastSave="0" documentId="8_{94A7C151-636E-42FC-B236-F70744FC729F}" xr6:coauthVersionLast="47" xr6:coauthVersionMax="47" xr10:uidLastSave="{00000000-0000-0000-0000-000000000000}"/>
  <bookViews>
    <workbookView xWindow="-120" yWindow="-120" windowWidth="29040" windowHeight="15840" firstSheet="9" activeTab="14" xr2:uid="{00000000-000D-0000-FFFF-FFFF00000000}"/>
  </bookViews>
  <sheets>
    <sheet name="IDT Menú" sheetId="1" r:id="rId1"/>
    <sheet name="Evaluación Institucional" sheetId="2" r:id="rId2"/>
    <sheet name="Direccionamiento Estratégico" sheetId="3" r:id="rId3"/>
    <sheet name="Comunicaciones" sheetId="4" r:id="rId4"/>
    <sheet name="Gestión Información Turística" sheetId="5" r:id="rId5"/>
    <sheet name="Gestión de Destino CyS" sheetId="6" r:id="rId6"/>
    <sheet name="Promoción y Mercadeo Turístico " sheetId="7" r:id="rId7"/>
    <sheet name="Talento Humano" sheetId="8" r:id="rId8"/>
    <sheet name="Bienes y Servicios" sheetId="9" r:id="rId9"/>
    <sheet name="Gestión Financiera" sheetId="10" r:id="rId10"/>
    <sheet name="Gestión Jurídica" sheetId="11" r:id="rId11"/>
    <sheet name="Gestión Documental" sheetId="12" r:id="rId12"/>
    <sheet name="Gestión Tecnológica" sheetId="13" r:id="rId13"/>
    <sheet name="Atención al Ciudadano" sheetId="14" r:id="rId14"/>
    <sheet name="Control Interno Diciplinario"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jGxpTYEUBkl4nfgaUgYY2ofunXrw=="/>
    </ext>
  </extLst>
</workbook>
</file>

<file path=xl/calcChain.xml><?xml version="1.0" encoding="utf-8"?>
<calcChain xmlns="http://schemas.openxmlformats.org/spreadsheetml/2006/main">
  <c r="Z96" i="15" l="1"/>
  <c r="AA96" i="15" s="1"/>
  <c r="Z95" i="15"/>
  <c r="AA95" i="15" s="1"/>
  <c r="Z94" i="15"/>
  <c r="AA94" i="15" s="1"/>
  <c r="Z93" i="15"/>
  <c r="AA93" i="15" s="1"/>
  <c r="Z92" i="15"/>
  <c r="AA92" i="15" s="1"/>
  <c r="Z91" i="15"/>
  <c r="AA91" i="15" s="1"/>
  <c r="Z90" i="15"/>
  <c r="AA90" i="15" s="1"/>
  <c r="Z89" i="15"/>
  <c r="AA89" i="15" s="1"/>
  <c r="Z88" i="15"/>
  <c r="AA88" i="15" s="1"/>
  <c r="Z87" i="15"/>
  <c r="AA87" i="15" s="1"/>
  <c r="Z86" i="15"/>
  <c r="AA86" i="15" s="1"/>
  <c r="Z85" i="15"/>
  <c r="AA85" i="15" s="1"/>
  <c r="Z84" i="15"/>
  <c r="AA84" i="15" s="1"/>
  <c r="Z83" i="15"/>
  <c r="AA83" i="15" s="1"/>
  <c r="Z82" i="15"/>
  <c r="AA82" i="15" s="1"/>
  <c r="Z78" i="15"/>
  <c r="AA78" i="15" s="1"/>
  <c r="Z77" i="15"/>
  <c r="AA77" i="15" s="1"/>
  <c r="Z76" i="15"/>
  <c r="AA76" i="15" s="1"/>
  <c r="Z75" i="15"/>
  <c r="AA75" i="15" s="1"/>
  <c r="Z74" i="15"/>
  <c r="AA74" i="15" s="1"/>
  <c r="Z73" i="15"/>
  <c r="AA73" i="15" s="1"/>
  <c r="Z72" i="15"/>
  <c r="AA72" i="15" s="1"/>
  <c r="Z71" i="15"/>
  <c r="AA71" i="15" s="1"/>
  <c r="Z70" i="15"/>
  <c r="AA70" i="15" s="1"/>
  <c r="Z69" i="15"/>
  <c r="AA69" i="15" s="1"/>
  <c r="Z68" i="15"/>
  <c r="AA68" i="15" s="1"/>
  <c r="Z67" i="15"/>
  <c r="AA67" i="15" s="1"/>
  <c r="Z66" i="15"/>
  <c r="AA66" i="15" s="1"/>
  <c r="Z65" i="15"/>
  <c r="AA65" i="15" s="1"/>
  <c r="Z64" i="15"/>
  <c r="AA64" i="15" s="1"/>
  <c r="Z60" i="15"/>
  <c r="AA60" i="15" s="1"/>
  <c r="Z59" i="15"/>
  <c r="AA59" i="15" s="1"/>
  <c r="Z58" i="15"/>
  <c r="AA58" i="15" s="1"/>
  <c r="Z57" i="15"/>
  <c r="AA57" i="15" s="1"/>
  <c r="Z56" i="15"/>
  <c r="AA56" i="15" s="1"/>
  <c r="Z55" i="15"/>
  <c r="AA55" i="15" s="1"/>
  <c r="Z54" i="15"/>
  <c r="AA54" i="15" s="1"/>
  <c r="Z53" i="15"/>
  <c r="AA53" i="15" s="1"/>
  <c r="Z52" i="15"/>
  <c r="AA52" i="15" s="1"/>
  <c r="Z51" i="15"/>
  <c r="AA51" i="15" s="1"/>
  <c r="Z50" i="15"/>
  <c r="AA50" i="15" s="1"/>
  <c r="Z49" i="15"/>
  <c r="AA49" i="15" s="1"/>
  <c r="Z48" i="15"/>
  <c r="AA48" i="15" s="1"/>
  <c r="Z47" i="15"/>
  <c r="AA47" i="15" s="1"/>
  <c r="Z46" i="15"/>
  <c r="AA46" i="15" s="1"/>
  <c r="Z45" i="15"/>
  <c r="AA45" i="15" s="1"/>
  <c r="Z44" i="15"/>
  <c r="AA44" i="15" s="1"/>
  <c r="Z43" i="15"/>
  <c r="AA43" i="15" s="1"/>
  <c r="Z42" i="15"/>
  <c r="AA42" i="15" s="1"/>
  <c r="Z41" i="15"/>
  <c r="AA41" i="15" s="1"/>
  <c r="Z40" i="15"/>
  <c r="AA40" i="15" s="1"/>
  <c r="Z39" i="15"/>
  <c r="AA39" i="15" s="1"/>
  <c r="Z38" i="15"/>
  <c r="AA38" i="15" s="1"/>
  <c r="Z37" i="15"/>
  <c r="AA37" i="15" s="1"/>
  <c r="Z36" i="15"/>
  <c r="AA36" i="15" s="1"/>
  <c r="AA35" i="15"/>
  <c r="Z35" i="15"/>
  <c r="Z34" i="15"/>
  <c r="AA34" i="15" s="1"/>
  <c r="Z33" i="15"/>
  <c r="AA33" i="15" s="1"/>
  <c r="Z32" i="15"/>
  <c r="AA32" i="15" s="1"/>
  <c r="Z31" i="15"/>
  <c r="AA31" i="15" s="1"/>
  <c r="Z30" i="15"/>
  <c r="AA30" i="15" s="1"/>
  <c r="Z29" i="15"/>
  <c r="AA29" i="15" s="1"/>
  <c r="Z28" i="15"/>
  <c r="AA28" i="15" s="1"/>
  <c r="AA27" i="15"/>
  <c r="Z27" i="15"/>
  <c r="Z26" i="15"/>
  <c r="AA26" i="15" s="1"/>
  <c r="Z25" i="15"/>
  <c r="AA25" i="15" s="1"/>
  <c r="Z24" i="15"/>
  <c r="AA24" i="15" s="1"/>
  <c r="Z23" i="15"/>
  <c r="AA23" i="15" s="1"/>
  <c r="Z22" i="15"/>
  <c r="AA22" i="15" s="1"/>
  <c r="Z21" i="15"/>
  <c r="AA21" i="15" s="1"/>
  <c r="Z20" i="15"/>
  <c r="AA20" i="15" s="1"/>
  <c r="AA19" i="15"/>
  <c r="Z19" i="15"/>
  <c r="Z18" i="15"/>
  <c r="AA18" i="15" s="1"/>
  <c r="Z17" i="15"/>
  <c r="AA17" i="15" s="1"/>
  <c r="Z16" i="15"/>
  <c r="AA16" i="15" s="1"/>
  <c r="Z15" i="15"/>
  <c r="AA15" i="15" s="1"/>
  <c r="Z14" i="15"/>
  <c r="AA14" i="15" s="1"/>
  <c r="Z13" i="15"/>
  <c r="AA13" i="15" s="1"/>
  <c r="Z12" i="15"/>
  <c r="AA12" i="15" s="1"/>
  <c r="AA11" i="15"/>
  <c r="Z11" i="15"/>
  <c r="Z10" i="15"/>
  <c r="AA10" i="15" s="1"/>
  <c r="Z9" i="15"/>
  <c r="AA9" i="15" s="1"/>
  <c r="Z8" i="15"/>
  <c r="AA8" i="15" s="1"/>
  <c r="Z7" i="15"/>
  <c r="AA7" i="15" s="1"/>
  <c r="Z96" i="14"/>
  <c r="AA96" i="14" s="1"/>
  <c r="Z95" i="14"/>
  <c r="AA95" i="14" s="1"/>
  <c r="Z94" i="14"/>
  <c r="AA94" i="14" s="1"/>
  <c r="AA93" i="14"/>
  <c r="Z93" i="14"/>
  <c r="Z92" i="14"/>
  <c r="AA92" i="14" s="1"/>
  <c r="Z91" i="14"/>
  <c r="AA91" i="14" s="1"/>
  <c r="Z90" i="14"/>
  <c r="AA90" i="14" s="1"/>
  <c r="Z89" i="14"/>
  <c r="AA89" i="14" s="1"/>
  <c r="Z88" i="14"/>
  <c r="AA88" i="14" s="1"/>
  <c r="Z87" i="14"/>
  <c r="AA87" i="14" s="1"/>
  <c r="Z86" i="14"/>
  <c r="AA86" i="14" s="1"/>
  <c r="AA85" i="14"/>
  <c r="Z85" i="14"/>
  <c r="Z84" i="14"/>
  <c r="AA84" i="14" s="1"/>
  <c r="Z83" i="14"/>
  <c r="AA83" i="14" s="1"/>
  <c r="Z82" i="14"/>
  <c r="AA82" i="14" s="1"/>
  <c r="Z78" i="14"/>
  <c r="AA78" i="14" s="1"/>
  <c r="Z77" i="14"/>
  <c r="AA77" i="14" s="1"/>
  <c r="Z76" i="14"/>
  <c r="AA76" i="14" s="1"/>
  <c r="Z75" i="14"/>
  <c r="AA75" i="14" s="1"/>
  <c r="AA74" i="14"/>
  <c r="Z74" i="14"/>
  <c r="Z73" i="14"/>
  <c r="AA73" i="14" s="1"/>
  <c r="AA72" i="14"/>
  <c r="Z72" i="14"/>
  <c r="Z71" i="14"/>
  <c r="AA71" i="14" s="1"/>
  <c r="Z70" i="14"/>
  <c r="AA70" i="14" s="1"/>
  <c r="Z69" i="14"/>
  <c r="AA69" i="14" s="1"/>
  <c r="Z68" i="14"/>
  <c r="AA68" i="14" s="1"/>
  <c r="Z67" i="14"/>
  <c r="AA67" i="14" s="1"/>
  <c r="AA66" i="14"/>
  <c r="Z66" i="14"/>
  <c r="Z65" i="14"/>
  <c r="AA65" i="14" s="1"/>
  <c r="Z64" i="14"/>
  <c r="AA64" i="14" s="1"/>
  <c r="Z60" i="14"/>
  <c r="AA60" i="14" s="1"/>
  <c r="Z59" i="14"/>
  <c r="AA59" i="14" s="1"/>
  <c r="Z58" i="14"/>
  <c r="AA58" i="14" s="1"/>
  <c r="Z57" i="14"/>
  <c r="AA57" i="14" s="1"/>
  <c r="Z56" i="14"/>
  <c r="AA56" i="14" s="1"/>
  <c r="AA55" i="14"/>
  <c r="Z55" i="14"/>
  <c r="Z54" i="14"/>
  <c r="AA54" i="14" s="1"/>
  <c r="Z53" i="14"/>
  <c r="AA53" i="14" s="1"/>
  <c r="Z52" i="14"/>
  <c r="AA52" i="14" s="1"/>
  <c r="Z51" i="14"/>
  <c r="AA51" i="14" s="1"/>
  <c r="Z50" i="14"/>
  <c r="AA50" i="14" s="1"/>
  <c r="Z49" i="14"/>
  <c r="AA49" i="14" s="1"/>
  <c r="Z48" i="14"/>
  <c r="AA48" i="14" s="1"/>
  <c r="AA47" i="14"/>
  <c r="Z47" i="14"/>
  <c r="Z46" i="14"/>
  <c r="AA46" i="14" s="1"/>
  <c r="Z45" i="14"/>
  <c r="AA45" i="14" s="1"/>
  <c r="Z44" i="14"/>
  <c r="AA44" i="14" s="1"/>
  <c r="Z43" i="14"/>
  <c r="AA43" i="14" s="1"/>
  <c r="Z42" i="14"/>
  <c r="AA42" i="14" s="1"/>
  <c r="Z41" i="14"/>
  <c r="AA41" i="14" s="1"/>
  <c r="Z40" i="14"/>
  <c r="AA40" i="14" s="1"/>
  <c r="AA39" i="14"/>
  <c r="Z39" i="14"/>
  <c r="Z38" i="14"/>
  <c r="AA38" i="14" s="1"/>
  <c r="Z37" i="14"/>
  <c r="AA37" i="14" s="1"/>
  <c r="Z36" i="14"/>
  <c r="AA36" i="14" s="1"/>
  <c r="Z35" i="14"/>
  <c r="AA35" i="14" s="1"/>
  <c r="Z34" i="14"/>
  <c r="AA34" i="14" s="1"/>
  <c r="Z33" i="14"/>
  <c r="AA33" i="14" s="1"/>
  <c r="Z32" i="14"/>
  <c r="AA32" i="14" s="1"/>
  <c r="AA31" i="14"/>
  <c r="Z31" i="14"/>
  <c r="Z30" i="14"/>
  <c r="AA30" i="14" s="1"/>
  <c r="Z29" i="14"/>
  <c r="AA29" i="14" s="1"/>
  <c r="Z28" i="14"/>
  <c r="AA28" i="14" s="1"/>
  <c r="Z27" i="14"/>
  <c r="AA27" i="14" s="1"/>
  <c r="Z26" i="14"/>
  <c r="AA26" i="14" s="1"/>
  <c r="Z25" i="14"/>
  <c r="AA25" i="14" s="1"/>
  <c r="Z24" i="14"/>
  <c r="AA24" i="14" s="1"/>
  <c r="AA23" i="14"/>
  <c r="Z23" i="14"/>
  <c r="Z22" i="14"/>
  <c r="AA22" i="14" s="1"/>
  <c r="Z21" i="14"/>
  <c r="AA21" i="14" s="1"/>
  <c r="Z20" i="14"/>
  <c r="AA20" i="14" s="1"/>
  <c r="Z19" i="14"/>
  <c r="AA19" i="14" s="1"/>
  <c r="Z18" i="14"/>
  <c r="AA18" i="14" s="1"/>
  <c r="Z17" i="14"/>
  <c r="AA17" i="14" s="1"/>
  <c r="Z16" i="14"/>
  <c r="AA16" i="14" s="1"/>
  <c r="AA15" i="14"/>
  <c r="Z15" i="14"/>
  <c r="Z14" i="14"/>
  <c r="AA14" i="14" s="1"/>
  <c r="Z13" i="14"/>
  <c r="AA13" i="14" s="1"/>
  <c r="Z12" i="14"/>
  <c r="AA12" i="14" s="1"/>
  <c r="Z11" i="14"/>
  <c r="AA11" i="14" s="1"/>
  <c r="Z10" i="14"/>
  <c r="AA10" i="14" s="1"/>
  <c r="Z9" i="14"/>
  <c r="AA9" i="14" s="1"/>
  <c r="Z8" i="14"/>
  <c r="AA8" i="14" s="1"/>
  <c r="Z7" i="14"/>
  <c r="AA7" i="14" s="1"/>
  <c r="Z96" i="13"/>
  <c r="AA96" i="13" s="1"/>
  <c r="AA95" i="13"/>
  <c r="Z95" i="13"/>
  <c r="Z94" i="13"/>
  <c r="AA94" i="13" s="1"/>
  <c r="Z93" i="13"/>
  <c r="AA93" i="13" s="1"/>
  <c r="Z92" i="13"/>
  <c r="AA92" i="13" s="1"/>
  <c r="Z91" i="13"/>
  <c r="AA91" i="13" s="1"/>
  <c r="Z90" i="13"/>
  <c r="AA90" i="13" s="1"/>
  <c r="AA89" i="13"/>
  <c r="Z89" i="13"/>
  <c r="Z88" i="13"/>
  <c r="AA88" i="13" s="1"/>
  <c r="Z87" i="13"/>
  <c r="AA87" i="13" s="1"/>
  <c r="Z86" i="13"/>
  <c r="AA86" i="13" s="1"/>
  <c r="Z85" i="13"/>
  <c r="AA85" i="13" s="1"/>
  <c r="Z84" i="13"/>
  <c r="AA84" i="13" s="1"/>
  <c r="Z83" i="13"/>
  <c r="AA83" i="13" s="1"/>
  <c r="Z82" i="13"/>
  <c r="AA82" i="13" s="1"/>
  <c r="AA78" i="13"/>
  <c r="Z78" i="13"/>
  <c r="Z77" i="13"/>
  <c r="AA77" i="13" s="1"/>
  <c r="AA76" i="13"/>
  <c r="Z76" i="13"/>
  <c r="Z75" i="13"/>
  <c r="AA75" i="13" s="1"/>
  <c r="Z74" i="13"/>
  <c r="AA74" i="13" s="1"/>
  <c r="Z73" i="13"/>
  <c r="AA73" i="13" s="1"/>
  <c r="Z72" i="13"/>
  <c r="AA72" i="13" s="1"/>
  <c r="Z71" i="13"/>
  <c r="AA71" i="13" s="1"/>
  <c r="AA70" i="13"/>
  <c r="Z70" i="13"/>
  <c r="Z69" i="13"/>
  <c r="AA69" i="13" s="1"/>
  <c r="Z68" i="13"/>
  <c r="AA68" i="13" s="1"/>
  <c r="Z67" i="13"/>
  <c r="AA67" i="13" s="1"/>
  <c r="Z66" i="13"/>
  <c r="AA66" i="13" s="1"/>
  <c r="Z65" i="13"/>
  <c r="AA65" i="13" s="1"/>
  <c r="Z64" i="13"/>
  <c r="AA64" i="13" s="1"/>
  <c r="Z60" i="13"/>
  <c r="AA60" i="13" s="1"/>
  <c r="AA59" i="13"/>
  <c r="Z59" i="13"/>
  <c r="Z58" i="13"/>
  <c r="AA58" i="13" s="1"/>
  <c r="AA57" i="13"/>
  <c r="Z57" i="13"/>
  <c r="Z56" i="13"/>
  <c r="AA56" i="13" s="1"/>
  <c r="Z55" i="13"/>
  <c r="AA55" i="13" s="1"/>
  <c r="Z54" i="13"/>
  <c r="AA54" i="13" s="1"/>
  <c r="Z53" i="13"/>
  <c r="AA53" i="13" s="1"/>
  <c r="Z52" i="13"/>
  <c r="AA52" i="13" s="1"/>
  <c r="AA51" i="13"/>
  <c r="Z51" i="13"/>
  <c r="Z50" i="13"/>
  <c r="AA50" i="13" s="1"/>
  <c r="Z49" i="13"/>
  <c r="AA49" i="13" s="1"/>
  <c r="Z48" i="13"/>
  <c r="AA48" i="13" s="1"/>
  <c r="Z47" i="13"/>
  <c r="AA47" i="13" s="1"/>
  <c r="Z46" i="13"/>
  <c r="AA46" i="13" s="1"/>
  <c r="Z45" i="13"/>
  <c r="AA45" i="13" s="1"/>
  <c r="Z44" i="13"/>
  <c r="AA44" i="13" s="1"/>
  <c r="AA43" i="13"/>
  <c r="Z43" i="13"/>
  <c r="Z42" i="13"/>
  <c r="AA42" i="13" s="1"/>
  <c r="AA41" i="13"/>
  <c r="Z41" i="13"/>
  <c r="Z40" i="13"/>
  <c r="AA40" i="13" s="1"/>
  <c r="Z39" i="13"/>
  <c r="AA39" i="13" s="1"/>
  <c r="Z38" i="13"/>
  <c r="AA38" i="13" s="1"/>
  <c r="Z37" i="13"/>
  <c r="AA37" i="13" s="1"/>
  <c r="Z36" i="13"/>
  <c r="AA36" i="13" s="1"/>
  <c r="AA35" i="13"/>
  <c r="Z35" i="13"/>
  <c r="Z34" i="13"/>
  <c r="AA34" i="13" s="1"/>
  <c r="Z33" i="13"/>
  <c r="AA33" i="13" s="1"/>
  <c r="Z32" i="13"/>
  <c r="AA32" i="13" s="1"/>
  <c r="Z31" i="13"/>
  <c r="AA31" i="13" s="1"/>
  <c r="Z30" i="13"/>
  <c r="AA30" i="13" s="1"/>
  <c r="Z29" i="13"/>
  <c r="AA29" i="13" s="1"/>
  <c r="Z28" i="13"/>
  <c r="AA28" i="13" s="1"/>
  <c r="AA27" i="13"/>
  <c r="Z27" i="13"/>
  <c r="Z26" i="13"/>
  <c r="AA26" i="13" s="1"/>
  <c r="AA25" i="13"/>
  <c r="Z25" i="13"/>
  <c r="Z24" i="13"/>
  <c r="AA24" i="13" s="1"/>
  <c r="Z23" i="13"/>
  <c r="AA23" i="13" s="1"/>
  <c r="Z22" i="13"/>
  <c r="AA22" i="13" s="1"/>
  <c r="Z21" i="13"/>
  <c r="AA21" i="13" s="1"/>
  <c r="Z20" i="13"/>
  <c r="AA20" i="13" s="1"/>
  <c r="AA19" i="13"/>
  <c r="Z19" i="13"/>
  <c r="Z18" i="13"/>
  <c r="AA18" i="13" s="1"/>
  <c r="Z17" i="13"/>
  <c r="AA17" i="13" s="1"/>
  <c r="Z16" i="13"/>
  <c r="AA16" i="13" s="1"/>
  <c r="Z15" i="13"/>
  <c r="AA15" i="13" s="1"/>
  <c r="Z14" i="13"/>
  <c r="AA14" i="13" s="1"/>
  <c r="Z13" i="13"/>
  <c r="AA13" i="13" s="1"/>
  <c r="Z12" i="13"/>
  <c r="AA12" i="13" s="1"/>
  <c r="AA11" i="13"/>
  <c r="Z11" i="13"/>
  <c r="Z10" i="13"/>
  <c r="AA10" i="13" s="1"/>
  <c r="AA9" i="13"/>
  <c r="Z9" i="13"/>
  <c r="Z8" i="13"/>
  <c r="AA8" i="13" s="1"/>
  <c r="Z7" i="13"/>
  <c r="AA7" i="13" s="1"/>
  <c r="Z95" i="12"/>
  <c r="AA95" i="12" s="1"/>
  <c r="Z94" i="12"/>
  <c r="AA94" i="12" s="1"/>
  <c r="Z93" i="12"/>
  <c r="AA93" i="12" s="1"/>
  <c r="AA92" i="12"/>
  <c r="Z92" i="12"/>
  <c r="Z91" i="12"/>
  <c r="AA91" i="12" s="1"/>
  <c r="Z90" i="12"/>
  <c r="AA90" i="12" s="1"/>
  <c r="Z89" i="12"/>
  <c r="AA89" i="12" s="1"/>
  <c r="Z88" i="12"/>
  <c r="AA88" i="12" s="1"/>
  <c r="Z87" i="12"/>
  <c r="AA87" i="12" s="1"/>
  <c r="Z86" i="12"/>
  <c r="AA86" i="12" s="1"/>
  <c r="Z85" i="12"/>
  <c r="AA85" i="12" s="1"/>
  <c r="AA84" i="12"/>
  <c r="Z84" i="12"/>
  <c r="Z83" i="12"/>
  <c r="AA83" i="12" s="1"/>
  <c r="AA82" i="12"/>
  <c r="Z82" i="12"/>
  <c r="Z81" i="12"/>
  <c r="AA81" i="12" s="1"/>
  <c r="Z77" i="12"/>
  <c r="AA77" i="12" s="1"/>
  <c r="Z76" i="12"/>
  <c r="AA76" i="12" s="1"/>
  <c r="Z75" i="12"/>
  <c r="AA75" i="12" s="1"/>
  <c r="Z74" i="12"/>
  <c r="AA74" i="12" s="1"/>
  <c r="AA73" i="12"/>
  <c r="Z73" i="12"/>
  <c r="Z72" i="12"/>
  <c r="AA72" i="12" s="1"/>
  <c r="Z71" i="12"/>
  <c r="AA71" i="12" s="1"/>
  <c r="Z70" i="12"/>
  <c r="AA70" i="12" s="1"/>
  <c r="Z69" i="12"/>
  <c r="AA69" i="12" s="1"/>
  <c r="Z68" i="12"/>
  <c r="AA68" i="12" s="1"/>
  <c r="Z67" i="12"/>
  <c r="AA67" i="12" s="1"/>
  <c r="Z66" i="12"/>
  <c r="AA66" i="12" s="1"/>
  <c r="AA65" i="12"/>
  <c r="Z65" i="12"/>
  <c r="Z64" i="12"/>
  <c r="AA64" i="12" s="1"/>
  <c r="AA63" i="12"/>
  <c r="Z63" i="12"/>
  <c r="Z59" i="12"/>
  <c r="AA59" i="12" s="1"/>
  <c r="Z58" i="12"/>
  <c r="AA58" i="12" s="1"/>
  <c r="Z57" i="12"/>
  <c r="AA57" i="12" s="1"/>
  <c r="Z56" i="12"/>
  <c r="AA56" i="12" s="1"/>
  <c r="Z55" i="12"/>
  <c r="AA55" i="12" s="1"/>
  <c r="AA54" i="12"/>
  <c r="Z54" i="12"/>
  <c r="Z53" i="12"/>
  <c r="AA53" i="12" s="1"/>
  <c r="Z52" i="12"/>
  <c r="AA52" i="12" s="1"/>
  <c r="Z51" i="12"/>
  <c r="AA51" i="12" s="1"/>
  <c r="Z50" i="12"/>
  <c r="AA50" i="12" s="1"/>
  <c r="Z49" i="12"/>
  <c r="AA49" i="12" s="1"/>
  <c r="Z48" i="12"/>
  <c r="AA48" i="12" s="1"/>
  <c r="Z47" i="12"/>
  <c r="AA47" i="12" s="1"/>
  <c r="AA46" i="12"/>
  <c r="Z46" i="12"/>
  <c r="Z45" i="12"/>
  <c r="AA45" i="12" s="1"/>
  <c r="AA44" i="12"/>
  <c r="Z44" i="12"/>
  <c r="Z43" i="12"/>
  <c r="AA43" i="12" s="1"/>
  <c r="Z42" i="12"/>
  <c r="AA42" i="12" s="1"/>
  <c r="Z41" i="12"/>
  <c r="AA41" i="12" s="1"/>
  <c r="Z40" i="12"/>
  <c r="AA40" i="12" s="1"/>
  <c r="Z39" i="12"/>
  <c r="AA39" i="12" s="1"/>
  <c r="AA38" i="12"/>
  <c r="Z38" i="12"/>
  <c r="Z37" i="12"/>
  <c r="AA37" i="12" s="1"/>
  <c r="Z36" i="12"/>
  <c r="AA36" i="12" s="1"/>
  <c r="Z35" i="12"/>
  <c r="AA35" i="12" s="1"/>
  <c r="Z34" i="12"/>
  <c r="AA34" i="12" s="1"/>
  <c r="Z33" i="12"/>
  <c r="AA33" i="12" s="1"/>
  <c r="Z32" i="12"/>
  <c r="AA32" i="12" s="1"/>
  <c r="Z31" i="12"/>
  <c r="AA31" i="12" s="1"/>
  <c r="AA30" i="12"/>
  <c r="Z30" i="12"/>
  <c r="Z29" i="12"/>
  <c r="AA29" i="12" s="1"/>
  <c r="AA28" i="12"/>
  <c r="Z28" i="12"/>
  <c r="Z27" i="12"/>
  <c r="AA27" i="12" s="1"/>
  <c r="Z26" i="12"/>
  <c r="AA26" i="12" s="1"/>
  <c r="Z25" i="12"/>
  <c r="AA25" i="12" s="1"/>
  <c r="Z24" i="12"/>
  <c r="AA24" i="12" s="1"/>
  <c r="Z23" i="12"/>
  <c r="AA23" i="12" s="1"/>
  <c r="AA22" i="12"/>
  <c r="Z22" i="12"/>
  <c r="Z21" i="12"/>
  <c r="AA21" i="12" s="1"/>
  <c r="Z20" i="12"/>
  <c r="AA20" i="12" s="1"/>
  <c r="Z19" i="12"/>
  <c r="AA19" i="12" s="1"/>
  <c r="Z18" i="12"/>
  <c r="AA18" i="12" s="1"/>
  <c r="Z17" i="12"/>
  <c r="AA17" i="12" s="1"/>
  <c r="Z16" i="12"/>
  <c r="AA16" i="12" s="1"/>
  <c r="Z15" i="12"/>
  <c r="AA15" i="12" s="1"/>
  <c r="AA14" i="12"/>
  <c r="Z14" i="12"/>
  <c r="Z13" i="12"/>
  <c r="AA13" i="12" s="1"/>
  <c r="AA12" i="12"/>
  <c r="Z12" i="12"/>
  <c r="Z11" i="12"/>
  <c r="AA11" i="12" s="1"/>
  <c r="Z10" i="12"/>
  <c r="AA10" i="12" s="1"/>
  <c r="Z9" i="12"/>
  <c r="AA9" i="12" s="1"/>
  <c r="Z8" i="12"/>
  <c r="AA8" i="12" s="1"/>
  <c r="Z7" i="12"/>
  <c r="AA7" i="12" s="1"/>
  <c r="AA96" i="11"/>
  <c r="Z96" i="11"/>
  <c r="Z95" i="11"/>
  <c r="AA95" i="11" s="1"/>
  <c r="Z94" i="11"/>
  <c r="AA94" i="11" s="1"/>
  <c r="Z93" i="11"/>
  <c r="AA93" i="11" s="1"/>
  <c r="Z92" i="11"/>
  <c r="AA92" i="11" s="1"/>
  <c r="Z91" i="11"/>
  <c r="AA91" i="11" s="1"/>
  <c r="Z90" i="11"/>
  <c r="AA90" i="11" s="1"/>
  <c r="Z89" i="11"/>
  <c r="AA89" i="11" s="1"/>
  <c r="AA88" i="11"/>
  <c r="Z88" i="11"/>
  <c r="Z87" i="11"/>
  <c r="AA87" i="11" s="1"/>
  <c r="AA86" i="11"/>
  <c r="Z86" i="11"/>
  <c r="Z85" i="11"/>
  <c r="AA85" i="11" s="1"/>
  <c r="Z84" i="11"/>
  <c r="AA84" i="11" s="1"/>
  <c r="Z83" i="11"/>
  <c r="AA83" i="11" s="1"/>
  <c r="Z82" i="11"/>
  <c r="AA82" i="11" s="1"/>
  <c r="Z78" i="11"/>
  <c r="AA78" i="11" s="1"/>
  <c r="AA77" i="11"/>
  <c r="Z77" i="11"/>
  <c r="Z76" i="11"/>
  <c r="AA76" i="11" s="1"/>
  <c r="Z75" i="11"/>
  <c r="AA75" i="11" s="1"/>
  <c r="Z74" i="11"/>
  <c r="AA74" i="11" s="1"/>
  <c r="Z73" i="11"/>
  <c r="AA73" i="11" s="1"/>
  <c r="Z72" i="11"/>
  <c r="AA72" i="11" s="1"/>
  <c r="Z71" i="11"/>
  <c r="AA71" i="11" s="1"/>
  <c r="Z70" i="11"/>
  <c r="AA70" i="11" s="1"/>
  <c r="AA69" i="11"/>
  <c r="Z69" i="11"/>
  <c r="Z68" i="11"/>
  <c r="AA68" i="11" s="1"/>
  <c r="AA67" i="11"/>
  <c r="Z67" i="11"/>
  <c r="Z66" i="11"/>
  <c r="AA66" i="11" s="1"/>
  <c r="Z65" i="11"/>
  <c r="AA65" i="11" s="1"/>
  <c r="Z64" i="11"/>
  <c r="AA64" i="11" s="1"/>
  <c r="Z60" i="11"/>
  <c r="AA60" i="11" s="1"/>
  <c r="Z59" i="11"/>
  <c r="AA59" i="11" s="1"/>
  <c r="AA58" i="11"/>
  <c r="Z58" i="11"/>
  <c r="Z57" i="11"/>
  <c r="AA57" i="11" s="1"/>
  <c r="Z56" i="11"/>
  <c r="AA56" i="11" s="1"/>
  <c r="Z55" i="11"/>
  <c r="AA55" i="11" s="1"/>
  <c r="Z54" i="11"/>
  <c r="AA54" i="11" s="1"/>
  <c r="Z53" i="11"/>
  <c r="AA53" i="11" s="1"/>
  <c r="Z52" i="11"/>
  <c r="AA52" i="11" s="1"/>
  <c r="Z51" i="11"/>
  <c r="AA51" i="11" s="1"/>
  <c r="AA50" i="11"/>
  <c r="Z50" i="11"/>
  <c r="Z49" i="11"/>
  <c r="AA49" i="11" s="1"/>
  <c r="AA48" i="11"/>
  <c r="Z48" i="11"/>
  <c r="Z47" i="11"/>
  <c r="AA47" i="11" s="1"/>
  <c r="Z46" i="11"/>
  <c r="AA46" i="11" s="1"/>
  <c r="Z45" i="11"/>
  <c r="AA45" i="11" s="1"/>
  <c r="Z44" i="11"/>
  <c r="AA44" i="11" s="1"/>
  <c r="Z43" i="11"/>
  <c r="AA43" i="11" s="1"/>
  <c r="AA42" i="11"/>
  <c r="Z42" i="11"/>
  <c r="Z41" i="11"/>
  <c r="AA41" i="11" s="1"/>
  <c r="Z40" i="11"/>
  <c r="AA40" i="11" s="1"/>
  <c r="Z39" i="11"/>
  <c r="AA39" i="11" s="1"/>
  <c r="Z38" i="11"/>
  <c r="AA38" i="11" s="1"/>
  <c r="Z37" i="11"/>
  <c r="AA37" i="11" s="1"/>
  <c r="Z36" i="11"/>
  <c r="AA36" i="11" s="1"/>
  <c r="Z35" i="11"/>
  <c r="AA35" i="11" s="1"/>
  <c r="AA34" i="11"/>
  <c r="Z34" i="11"/>
  <c r="Z33" i="11"/>
  <c r="AA33" i="11" s="1"/>
  <c r="AA32" i="11"/>
  <c r="Z32" i="11"/>
  <c r="Z31" i="11"/>
  <c r="AA31" i="11" s="1"/>
  <c r="Z30" i="11"/>
  <c r="AA30" i="11" s="1"/>
  <c r="Z29" i="11"/>
  <c r="AA29" i="11" s="1"/>
  <c r="Z28" i="11"/>
  <c r="AA28" i="11" s="1"/>
  <c r="Z27" i="11"/>
  <c r="AA27" i="11" s="1"/>
  <c r="AA26" i="11"/>
  <c r="Z26" i="11"/>
  <c r="Z25" i="11"/>
  <c r="AA25" i="11" s="1"/>
  <c r="Z24" i="11"/>
  <c r="AA24" i="11" s="1"/>
  <c r="Z23" i="11"/>
  <c r="AA23" i="11" s="1"/>
  <c r="Z22" i="11"/>
  <c r="AA22" i="11" s="1"/>
  <c r="Z21" i="11"/>
  <c r="AA21" i="11" s="1"/>
  <c r="Z20" i="11"/>
  <c r="AA20" i="11" s="1"/>
  <c r="Z19" i="11"/>
  <c r="AA19" i="11" s="1"/>
  <c r="AA18" i="11"/>
  <c r="Z18" i="11"/>
  <c r="Z17" i="11"/>
  <c r="AA17" i="11" s="1"/>
  <c r="AA16" i="11"/>
  <c r="Z16" i="11"/>
  <c r="Z15" i="11"/>
  <c r="AA15" i="11" s="1"/>
  <c r="Z14" i="11"/>
  <c r="AA14" i="11" s="1"/>
  <c r="Z13" i="11"/>
  <c r="AA13" i="11" s="1"/>
  <c r="Z12" i="11"/>
  <c r="AA12" i="11" s="1"/>
  <c r="Z11" i="11"/>
  <c r="AA11" i="11" s="1"/>
  <c r="AA10" i="11"/>
  <c r="Z10" i="11"/>
  <c r="Z9" i="11"/>
  <c r="AA9" i="11" s="1"/>
  <c r="Z8" i="11"/>
  <c r="AA8" i="11" s="1"/>
  <c r="Z7" i="11"/>
  <c r="AA7" i="11" s="1"/>
  <c r="Z96" i="10"/>
  <c r="AA96" i="10" s="1"/>
  <c r="Z95" i="10"/>
  <c r="AA95" i="10" s="1"/>
  <c r="Z94" i="10"/>
  <c r="AA94" i="10" s="1"/>
  <c r="Z93" i="10"/>
  <c r="AA93" i="10" s="1"/>
  <c r="AA92" i="10"/>
  <c r="Z92" i="10"/>
  <c r="Z91" i="10"/>
  <c r="AA91" i="10" s="1"/>
  <c r="AA90" i="10"/>
  <c r="Z90" i="10"/>
  <c r="Z89" i="10"/>
  <c r="AA89" i="10" s="1"/>
  <c r="Z88" i="10"/>
  <c r="AA88" i="10" s="1"/>
  <c r="Z87" i="10"/>
  <c r="AA87" i="10" s="1"/>
  <c r="Z86" i="10"/>
  <c r="AA86" i="10" s="1"/>
  <c r="Z85" i="10"/>
  <c r="AA85" i="10" s="1"/>
  <c r="AA84" i="10"/>
  <c r="Z84" i="10"/>
  <c r="Z83" i="10"/>
  <c r="AA83" i="10" s="1"/>
  <c r="Z82" i="10"/>
  <c r="AA82" i="10" s="1"/>
  <c r="Z78" i="10"/>
  <c r="AA78" i="10" s="1"/>
  <c r="Z77" i="10"/>
  <c r="AA77" i="10" s="1"/>
  <c r="Z76" i="10"/>
  <c r="AA76" i="10" s="1"/>
  <c r="Z75" i="10"/>
  <c r="AA75" i="10" s="1"/>
  <c r="Z74" i="10"/>
  <c r="AA74" i="10" s="1"/>
  <c r="AA73" i="10"/>
  <c r="Z73" i="10"/>
  <c r="Z72" i="10"/>
  <c r="AA72" i="10" s="1"/>
  <c r="AA71" i="10"/>
  <c r="Z71" i="10"/>
  <c r="Z70" i="10"/>
  <c r="AA70" i="10" s="1"/>
  <c r="Z69" i="10"/>
  <c r="AA69" i="10" s="1"/>
  <c r="Z68" i="10"/>
  <c r="AA68" i="10" s="1"/>
  <c r="Z67" i="10"/>
  <c r="AA67" i="10" s="1"/>
  <c r="Z66" i="10"/>
  <c r="AA66" i="10" s="1"/>
  <c r="AA65" i="10"/>
  <c r="Z65" i="10"/>
  <c r="Z64" i="10"/>
  <c r="AA64" i="10" s="1"/>
  <c r="Z60" i="10"/>
  <c r="AA60" i="10" s="1"/>
  <c r="Z59" i="10"/>
  <c r="AA59" i="10" s="1"/>
  <c r="Z58" i="10"/>
  <c r="AA58" i="10" s="1"/>
  <c r="Z57" i="10"/>
  <c r="AA57" i="10" s="1"/>
  <c r="Z56" i="10"/>
  <c r="AA56" i="10" s="1"/>
  <c r="Z55" i="10"/>
  <c r="AA55" i="10" s="1"/>
  <c r="AA54" i="10"/>
  <c r="Z54" i="10"/>
  <c r="Z53" i="10"/>
  <c r="AA53" i="10" s="1"/>
  <c r="AA52" i="10"/>
  <c r="Z52" i="10"/>
  <c r="Z51" i="10"/>
  <c r="AA51" i="10" s="1"/>
  <c r="Z50" i="10"/>
  <c r="AA50" i="10" s="1"/>
  <c r="Z49" i="10"/>
  <c r="AA49" i="10" s="1"/>
  <c r="Z48" i="10"/>
  <c r="AA48" i="10" s="1"/>
  <c r="Z47" i="10"/>
  <c r="AA47" i="10" s="1"/>
  <c r="AA46" i="10"/>
  <c r="Z46" i="10"/>
  <c r="Z45" i="10"/>
  <c r="AA45" i="10" s="1"/>
  <c r="Z44" i="10"/>
  <c r="AA44" i="10" s="1"/>
  <c r="Z43" i="10"/>
  <c r="AA43" i="10" s="1"/>
  <c r="Z42" i="10"/>
  <c r="AA42" i="10" s="1"/>
  <c r="Z41" i="10"/>
  <c r="AA41" i="10" s="1"/>
  <c r="Z40" i="10"/>
  <c r="AA40" i="10" s="1"/>
  <c r="Z39" i="10"/>
  <c r="AA39" i="10" s="1"/>
  <c r="AA38" i="10"/>
  <c r="Z38" i="10"/>
  <c r="Z37" i="10"/>
  <c r="AA37" i="10" s="1"/>
  <c r="AA36" i="10"/>
  <c r="Z36" i="10"/>
  <c r="Z35" i="10"/>
  <c r="AA35" i="10" s="1"/>
  <c r="Z34" i="10"/>
  <c r="AA34" i="10" s="1"/>
  <c r="Z33" i="10"/>
  <c r="AA33" i="10" s="1"/>
  <c r="Z32" i="10"/>
  <c r="AA32" i="10" s="1"/>
  <c r="Z31" i="10"/>
  <c r="AA31" i="10" s="1"/>
  <c r="AA30" i="10"/>
  <c r="Z30" i="10"/>
  <c r="Z29" i="10"/>
  <c r="AA29" i="10" s="1"/>
  <c r="Z28" i="10"/>
  <c r="AA28" i="10" s="1"/>
  <c r="Z27" i="10"/>
  <c r="AA27" i="10" s="1"/>
  <c r="AA26" i="10"/>
  <c r="Z26" i="10"/>
  <c r="Z25" i="10"/>
  <c r="AA25" i="10" s="1"/>
  <c r="AA24" i="10"/>
  <c r="Z24" i="10"/>
  <c r="Z23" i="10"/>
  <c r="AA23" i="10" s="1"/>
  <c r="Z22" i="10"/>
  <c r="AA22" i="10" s="1"/>
  <c r="Z21" i="10"/>
  <c r="AA21" i="10" s="1"/>
  <c r="Z20" i="10"/>
  <c r="AA20" i="10" s="1"/>
  <c r="Z19" i="10"/>
  <c r="AA19" i="10" s="1"/>
  <c r="AA18" i="10"/>
  <c r="Z18" i="10"/>
  <c r="Z17" i="10"/>
  <c r="AA17" i="10" s="1"/>
  <c r="AA16" i="10"/>
  <c r="Z16" i="10"/>
  <c r="Z15" i="10"/>
  <c r="AA15" i="10" s="1"/>
  <c r="Z14" i="10"/>
  <c r="AA14" i="10" s="1"/>
  <c r="Z13" i="10"/>
  <c r="AA13" i="10" s="1"/>
  <c r="Z12" i="10"/>
  <c r="AA12" i="10" s="1"/>
  <c r="Z11" i="10"/>
  <c r="AA11" i="10" s="1"/>
  <c r="AA10" i="10"/>
  <c r="Z10" i="10"/>
  <c r="Z9" i="10"/>
  <c r="AA9" i="10" s="1"/>
  <c r="Z8" i="10"/>
  <c r="Z7" i="10"/>
  <c r="AA7" i="10" s="1"/>
  <c r="Z96" i="9"/>
  <c r="AA96" i="9" s="1"/>
  <c r="AA95" i="9"/>
  <c r="Z95" i="9"/>
  <c r="Z94" i="9"/>
  <c r="AA94" i="9" s="1"/>
  <c r="AA93" i="9"/>
  <c r="Z93" i="9"/>
  <c r="Z92" i="9"/>
  <c r="AA92" i="9" s="1"/>
  <c r="AA91" i="9"/>
  <c r="Z91" i="9"/>
  <c r="Z90" i="9"/>
  <c r="AA90" i="9" s="1"/>
  <c r="AA89" i="9"/>
  <c r="Z89" i="9"/>
  <c r="Z88" i="9"/>
  <c r="AA88" i="9" s="1"/>
  <c r="AA87" i="9"/>
  <c r="Z87" i="9"/>
  <c r="Z86" i="9"/>
  <c r="AA86" i="9" s="1"/>
  <c r="AA85" i="9"/>
  <c r="Z85" i="9"/>
  <c r="Z84" i="9"/>
  <c r="AA84" i="9" s="1"/>
  <c r="AA83" i="9"/>
  <c r="Z83" i="9"/>
  <c r="Z82" i="9"/>
  <c r="AA82" i="9" s="1"/>
  <c r="AA78" i="9"/>
  <c r="Z78" i="9"/>
  <c r="Z77" i="9"/>
  <c r="AA77" i="9" s="1"/>
  <c r="AA76" i="9"/>
  <c r="Z76" i="9"/>
  <c r="Z75" i="9"/>
  <c r="AA75" i="9" s="1"/>
  <c r="AA74" i="9"/>
  <c r="Z74" i="9"/>
  <c r="Z73" i="9"/>
  <c r="AA73" i="9" s="1"/>
  <c r="AA72" i="9"/>
  <c r="Z72" i="9"/>
  <c r="Z71" i="9"/>
  <c r="AA71" i="9" s="1"/>
  <c r="AA70" i="9"/>
  <c r="Z70" i="9"/>
  <c r="Z69" i="9"/>
  <c r="AA69" i="9" s="1"/>
  <c r="AA68" i="9"/>
  <c r="Z68" i="9"/>
  <c r="Z67" i="9"/>
  <c r="AA67" i="9" s="1"/>
  <c r="AA66" i="9"/>
  <c r="Z66" i="9"/>
  <c r="Z65" i="9"/>
  <c r="AA65" i="9" s="1"/>
  <c r="AA64" i="9"/>
  <c r="Z64" i="9"/>
  <c r="Z60" i="9"/>
  <c r="AA60" i="9" s="1"/>
  <c r="AA59" i="9"/>
  <c r="Z59" i="9"/>
  <c r="Z58" i="9"/>
  <c r="AA58" i="9" s="1"/>
  <c r="AA57" i="9"/>
  <c r="Z57" i="9"/>
  <c r="Z56" i="9"/>
  <c r="AA56" i="9" s="1"/>
  <c r="AA55" i="9"/>
  <c r="Z55" i="9"/>
  <c r="Z54" i="9"/>
  <c r="AA54" i="9" s="1"/>
  <c r="AA53" i="9"/>
  <c r="Z53" i="9"/>
  <c r="Z52" i="9"/>
  <c r="AA52" i="9" s="1"/>
  <c r="AA51" i="9"/>
  <c r="Z51" i="9"/>
  <c r="Z50" i="9"/>
  <c r="AA50" i="9" s="1"/>
  <c r="AA49" i="9"/>
  <c r="Z49" i="9"/>
  <c r="Z48" i="9"/>
  <c r="AA48" i="9" s="1"/>
  <c r="AA47" i="9"/>
  <c r="Z47" i="9"/>
  <c r="Z46" i="9"/>
  <c r="AA46" i="9" s="1"/>
  <c r="AA45" i="9"/>
  <c r="Z45" i="9"/>
  <c r="Z44" i="9"/>
  <c r="AA44" i="9" s="1"/>
  <c r="AA43" i="9"/>
  <c r="Z43" i="9"/>
  <c r="Z42" i="9"/>
  <c r="AA42" i="9" s="1"/>
  <c r="AA41" i="9"/>
  <c r="Z41" i="9"/>
  <c r="Z40" i="9"/>
  <c r="AA40" i="9" s="1"/>
  <c r="AA39" i="9"/>
  <c r="Z39" i="9"/>
  <c r="Z38" i="9"/>
  <c r="AA38" i="9" s="1"/>
  <c r="AA37" i="9"/>
  <c r="Z37" i="9"/>
  <c r="Z36" i="9"/>
  <c r="AA36" i="9" s="1"/>
  <c r="AA35" i="9"/>
  <c r="Z35" i="9"/>
  <c r="Z34" i="9"/>
  <c r="AA34" i="9" s="1"/>
  <c r="AA33" i="9"/>
  <c r="Z33" i="9"/>
  <c r="Z32" i="9"/>
  <c r="AA32" i="9" s="1"/>
  <c r="AA31" i="9"/>
  <c r="Z31" i="9"/>
  <c r="Z30" i="9"/>
  <c r="AA30" i="9" s="1"/>
  <c r="AA29" i="9"/>
  <c r="Z29" i="9"/>
  <c r="Z28" i="9"/>
  <c r="AA28" i="9" s="1"/>
  <c r="AA27" i="9"/>
  <c r="Z27" i="9"/>
  <c r="Z26" i="9"/>
  <c r="AA26" i="9" s="1"/>
  <c r="AA25" i="9"/>
  <c r="Z25" i="9"/>
  <c r="Z24" i="9"/>
  <c r="AA24" i="9" s="1"/>
  <c r="Z23" i="9"/>
  <c r="AA23" i="9" s="1"/>
  <c r="Z22" i="9"/>
  <c r="AA22" i="9" s="1"/>
  <c r="Z21" i="9"/>
  <c r="AA21" i="9" s="1"/>
  <c r="Z20" i="9"/>
  <c r="AA20" i="9" s="1"/>
  <c r="AA19" i="9"/>
  <c r="Z19" i="9"/>
  <c r="Z18" i="9"/>
  <c r="AA18" i="9" s="1"/>
  <c r="AA17" i="9"/>
  <c r="Z17" i="9"/>
  <c r="Z16" i="9"/>
  <c r="AA16" i="9" s="1"/>
  <c r="Z15" i="9"/>
  <c r="AA15" i="9" s="1"/>
  <c r="Z14" i="9"/>
  <c r="AA14" i="9" s="1"/>
  <c r="Z13" i="9"/>
  <c r="AA13" i="9" s="1"/>
  <c r="Z12" i="9"/>
  <c r="AA12" i="9" s="1"/>
  <c r="AA11" i="9"/>
  <c r="Z11" i="9"/>
  <c r="Z10" i="9"/>
  <c r="AA10" i="9" s="1"/>
  <c r="AA9" i="9"/>
  <c r="Z9" i="9"/>
  <c r="Z8" i="9"/>
  <c r="AA8" i="9" s="1"/>
  <c r="Z7" i="9"/>
  <c r="AA7" i="9" s="1"/>
  <c r="Z91" i="8"/>
  <c r="AA91" i="8" s="1"/>
  <c r="Z90" i="8"/>
  <c r="AA90" i="8" s="1"/>
  <c r="Z76" i="8"/>
  <c r="AA76" i="8" s="1"/>
  <c r="AA75" i="8"/>
  <c r="Z75" i="8"/>
  <c r="Z69" i="8"/>
  <c r="AA69" i="8" s="1"/>
  <c r="AA68" i="8"/>
  <c r="Z68" i="8"/>
  <c r="Z67" i="8"/>
  <c r="AA67" i="8" s="1"/>
  <c r="Z66" i="8"/>
  <c r="AA66" i="8" s="1"/>
  <c r="AA65" i="8"/>
  <c r="Z65" i="8"/>
  <c r="Z64" i="8"/>
  <c r="AA64" i="8" s="1"/>
  <c r="AA63" i="8"/>
  <c r="Z63" i="8"/>
  <c r="Z62" i="8"/>
  <c r="AA62" i="8" s="1"/>
  <c r="AA61" i="8"/>
  <c r="Z61" i="8"/>
  <c r="Z60" i="8"/>
  <c r="AA60" i="8" s="1"/>
  <c r="AA59" i="8"/>
  <c r="Z59" i="8"/>
  <c r="Z58" i="8"/>
  <c r="AA58" i="8" s="1"/>
  <c r="AA57" i="8"/>
  <c r="Z57" i="8"/>
  <c r="Z56" i="8"/>
  <c r="AA56" i="8" s="1"/>
  <c r="AA55" i="8"/>
  <c r="Z55" i="8"/>
  <c r="Z54" i="8"/>
  <c r="AA54" i="8" s="1"/>
  <c r="AA53" i="8"/>
  <c r="Z53" i="8"/>
  <c r="Z52" i="8"/>
  <c r="AA52" i="8" s="1"/>
  <c r="AA51" i="8"/>
  <c r="Z51" i="8"/>
  <c r="Z50" i="8"/>
  <c r="AA50" i="8" s="1"/>
  <c r="AA49" i="8"/>
  <c r="Z49" i="8"/>
  <c r="Z48" i="8"/>
  <c r="AA48" i="8" s="1"/>
  <c r="AA47" i="8"/>
  <c r="Z47" i="8"/>
  <c r="Z46" i="8"/>
  <c r="AA46" i="8" s="1"/>
  <c r="AA45" i="8"/>
  <c r="Z45" i="8"/>
  <c r="Z44" i="8"/>
  <c r="AA44" i="8" s="1"/>
  <c r="AA43" i="8"/>
  <c r="Z43" i="8"/>
  <c r="Z42" i="8"/>
  <c r="AA42" i="8" s="1"/>
  <c r="AA41" i="8"/>
  <c r="Z41" i="8"/>
  <c r="Z40" i="8"/>
  <c r="AA40" i="8" s="1"/>
  <c r="AA39" i="8"/>
  <c r="Z39" i="8"/>
  <c r="Z38" i="8"/>
  <c r="AA38" i="8" s="1"/>
  <c r="AA37" i="8"/>
  <c r="Z37" i="8"/>
  <c r="Z36" i="8"/>
  <c r="AA36" i="8" s="1"/>
  <c r="AA35" i="8"/>
  <c r="Z35" i="8"/>
  <c r="Z34" i="8"/>
  <c r="AA34" i="8" s="1"/>
  <c r="AA33" i="8"/>
  <c r="Z33" i="8"/>
  <c r="Z32" i="8"/>
  <c r="AA32" i="8" s="1"/>
  <c r="AA31" i="8"/>
  <c r="Z31" i="8"/>
  <c r="Z30" i="8"/>
  <c r="AA30" i="8" s="1"/>
  <c r="AA29" i="8"/>
  <c r="Z29" i="8"/>
  <c r="Z28" i="8"/>
  <c r="AA28" i="8" s="1"/>
  <c r="AA27" i="8"/>
  <c r="Z27" i="8"/>
  <c r="Z26" i="8"/>
  <c r="AA26" i="8" s="1"/>
  <c r="AA25" i="8"/>
  <c r="Z25" i="8"/>
  <c r="Z24" i="8"/>
  <c r="AA24" i="8" s="1"/>
  <c r="AA23" i="8"/>
  <c r="Z23" i="8"/>
  <c r="Z22" i="8"/>
  <c r="AA22" i="8" s="1"/>
  <c r="AA21" i="8"/>
  <c r="Z21" i="8"/>
  <c r="Z20" i="8"/>
  <c r="AA19" i="8"/>
  <c r="Z19" i="8"/>
  <c r="Z18" i="8"/>
  <c r="Z17" i="8"/>
  <c r="AA16" i="8"/>
  <c r="Z16" i="8"/>
  <c r="Z15" i="8"/>
  <c r="AA15" i="8" s="1"/>
  <c r="AA14" i="8"/>
  <c r="Z14" i="8"/>
  <c r="Z13" i="8"/>
  <c r="AA13" i="8" s="1"/>
  <c r="AA12" i="8"/>
  <c r="Z12" i="8"/>
  <c r="Z11" i="8"/>
  <c r="AA11" i="8" s="1"/>
  <c r="AA10" i="8"/>
  <c r="Z10" i="8"/>
  <c r="Z9" i="8"/>
  <c r="AA9" i="8" s="1"/>
  <c r="Z8" i="8"/>
  <c r="AA8" i="8" s="1"/>
  <c r="Z7" i="8"/>
  <c r="AA7" i="8" s="1"/>
  <c r="AA96" i="7"/>
  <c r="Z96" i="7"/>
  <c r="Z95" i="7"/>
  <c r="AA95" i="7" s="1"/>
  <c r="AA94" i="7"/>
  <c r="Z94" i="7"/>
  <c r="Z93" i="7"/>
  <c r="AA93" i="7" s="1"/>
  <c r="AA92" i="7"/>
  <c r="Z92" i="7"/>
  <c r="Z91" i="7"/>
  <c r="AA91" i="7" s="1"/>
  <c r="AA90" i="7"/>
  <c r="Z90" i="7"/>
  <c r="Z89" i="7"/>
  <c r="AA89" i="7" s="1"/>
  <c r="AA88" i="7"/>
  <c r="Z88" i="7"/>
  <c r="Z87" i="7"/>
  <c r="AA87" i="7" s="1"/>
  <c r="AA86" i="7"/>
  <c r="Z86" i="7"/>
  <c r="Z85" i="7"/>
  <c r="AA85" i="7" s="1"/>
  <c r="AA84" i="7"/>
  <c r="Z84" i="7"/>
  <c r="Z83" i="7"/>
  <c r="AA83" i="7" s="1"/>
  <c r="AA82" i="7"/>
  <c r="Z82" i="7"/>
  <c r="Z78" i="7"/>
  <c r="AA78" i="7" s="1"/>
  <c r="AA77" i="7"/>
  <c r="Z77" i="7"/>
  <c r="Z76" i="7"/>
  <c r="AA76" i="7" s="1"/>
  <c r="AA75" i="7"/>
  <c r="Z75" i="7"/>
  <c r="Z74" i="7"/>
  <c r="AA74" i="7" s="1"/>
  <c r="AA73" i="7"/>
  <c r="Z73" i="7"/>
  <c r="Z72" i="7"/>
  <c r="AA72" i="7" s="1"/>
  <c r="AA71" i="7"/>
  <c r="Z71" i="7"/>
  <c r="Z70" i="7"/>
  <c r="AA70" i="7" s="1"/>
  <c r="AA69" i="7"/>
  <c r="Z69" i="7"/>
  <c r="Z68" i="7"/>
  <c r="AA68" i="7" s="1"/>
  <c r="AA67" i="7"/>
  <c r="Z67" i="7"/>
  <c r="Z66" i="7"/>
  <c r="AA66" i="7" s="1"/>
  <c r="AA65" i="7"/>
  <c r="Z65" i="7"/>
  <c r="Z64" i="7"/>
  <c r="AA64" i="7" s="1"/>
  <c r="AA60" i="7"/>
  <c r="Z60" i="7"/>
  <c r="Z59" i="7"/>
  <c r="AA59" i="7" s="1"/>
  <c r="AA58" i="7"/>
  <c r="Z58" i="7"/>
  <c r="Z57" i="7"/>
  <c r="AA57" i="7" s="1"/>
  <c r="AA56" i="7"/>
  <c r="Z56" i="7"/>
  <c r="Z55" i="7"/>
  <c r="AA55" i="7" s="1"/>
  <c r="AA54" i="7"/>
  <c r="Z54" i="7"/>
  <c r="Z53" i="7"/>
  <c r="AA53" i="7" s="1"/>
  <c r="AA52" i="7"/>
  <c r="Z52" i="7"/>
  <c r="Z51" i="7"/>
  <c r="AA51" i="7" s="1"/>
  <c r="AA50" i="7"/>
  <c r="Z50" i="7"/>
  <c r="Z49" i="7"/>
  <c r="AA49" i="7" s="1"/>
  <c r="AA48" i="7"/>
  <c r="Z48" i="7"/>
  <c r="Z47" i="7"/>
  <c r="AA47" i="7" s="1"/>
  <c r="AA46" i="7"/>
  <c r="Z46" i="7"/>
  <c r="Z45" i="7"/>
  <c r="AA45" i="7" s="1"/>
  <c r="AA44" i="7"/>
  <c r="Z44" i="7"/>
  <c r="Z43" i="7"/>
  <c r="AA43" i="7" s="1"/>
  <c r="AA42" i="7"/>
  <c r="Z42" i="7"/>
  <c r="Z41" i="7"/>
  <c r="AA41" i="7" s="1"/>
  <c r="AA40" i="7"/>
  <c r="Z40" i="7"/>
  <c r="Z39" i="7"/>
  <c r="AA39" i="7" s="1"/>
  <c r="AA38" i="7"/>
  <c r="Z38" i="7"/>
  <c r="Z37" i="7"/>
  <c r="AA37" i="7" s="1"/>
  <c r="AA36" i="7"/>
  <c r="Z36" i="7"/>
  <c r="Z35" i="7"/>
  <c r="AA35" i="7" s="1"/>
  <c r="AA34" i="7"/>
  <c r="Z34" i="7"/>
  <c r="Z33" i="7"/>
  <c r="AA33" i="7" s="1"/>
  <c r="AA32" i="7"/>
  <c r="Z32" i="7"/>
  <c r="Z31" i="7"/>
  <c r="AA31" i="7" s="1"/>
  <c r="AA30" i="7"/>
  <c r="Z30" i="7"/>
  <c r="Z29" i="7"/>
  <c r="AA29" i="7" s="1"/>
  <c r="AA28" i="7"/>
  <c r="Z28" i="7"/>
  <c r="Z27" i="7"/>
  <c r="AA27" i="7" s="1"/>
  <c r="AA26" i="7"/>
  <c r="Z26" i="7"/>
  <c r="Z25" i="7"/>
  <c r="AA25" i="7" s="1"/>
  <c r="AA24" i="7"/>
  <c r="Z24" i="7"/>
  <c r="Z23" i="7"/>
  <c r="AA23" i="7" s="1"/>
  <c r="AA22" i="7"/>
  <c r="Z22" i="7"/>
  <c r="Z21" i="7"/>
  <c r="AA21" i="7" s="1"/>
  <c r="AA20" i="7"/>
  <c r="Z20" i="7"/>
  <c r="Z19" i="7"/>
  <c r="AA19" i="7" s="1"/>
  <c r="AA18" i="7"/>
  <c r="Z18" i="7"/>
  <c r="Z17" i="7"/>
  <c r="AA17" i="7" s="1"/>
  <c r="AA16" i="7"/>
  <c r="Z16" i="7"/>
  <c r="Z15" i="7"/>
  <c r="AA15" i="7" s="1"/>
  <c r="AA14" i="7"/>
  <c r="Z14" i="7"/>
  <c r="Z13" i="7"/>
  <c r="AA13" i="7" s="1"/>
  <c r="AA12" i="7"/>
  <c r="Z12" i="7"/>
  <c r="Z11" i="7"/>
  <c r="AA11" i="7" s="1"/>
  <c r="AA10" i="7"/>
  <c r="Z10" i="7"/>
  <c r="Z9" i="7"/>
  <c r="Z8" i="7"/>
  <c r="AA8" i="7" s="1"/>
  <c r="AA7" i="7"/>
  <c r="Z7" i="7"/>
  <c r="Z94" i="6"/>
  <c r="AA94" i="6" s="1"/>
  <c r="AA93" i="6"/>
  <c r="Z93" i="6"/>
  <c r="Z92" i="6"/>
  <c r="AA92" i="6" s="1"/>
  <c r="AA91" i="6"/>
  <c r="Z91" i="6"/>
  <c r="Z90" i="6"/>
  <c r="AA90" i="6" s="1"/>
  <c r="AA89" i="6"/>
  <c r="Z89" i="6"/>
  <c r="Z88" i="6"/>
  <c r="AA88" i="6" s="1"/>
  <c r="AA87" i="6"/>
  <c r="Z87" i="6"/>
  <c r="Z86" i="6"/>
  <c r="AA86" i="6" s="1"/>
  <c r="AA85" i="6"/>
  <c r="Z85" i="6"/>
  <c r="Z84" i="6"/>
  <c r="AA84" i="6" s="1"/>
  <c r="AA83" i="6"/>
  <c r="Z83" i="6"/>
  <c r="Z82" i="6"/>
  <c r="AA82" i="6" s="1"/>
  <c r="AA81" i="6"/>
  <c r="Z81" i="6"/>
  <c r="Z80" i="6"/>
  <c r="AA80" i="6" s="1"/>
  <c r="AA76" i="6"/>
  <c r="Z76" i="6"/>
  <c r="Z75" i="6"/>
  <c r="AA75" i="6" s="1"/>
  <c r="AA74" i="6"/>
  <c r="Z74" i="6"/>
  <c r="Z73" i="6"/>
  <c r="AA73" i="6" s="1"/>
  <c r="AA72" i="6"/>
  <c r="Z72" i="6"/>
  <c r="Z71" i="6"/>
  <c r="AA71" i="6" s="1"/>
  <c r="AA70" i="6"/>
  <c r="Z70" i="6"/>
  <c r="Z69" i="6"/>
  <c r="AA69" i="6" s="1"/>
  <c r="AA68" i="6"/>
  <c r="Z68" i="6"/>
  <c r="Z67" i="6"/>
  <c r="AA67" i="6" s="1"/>
  <c r="AA66" i="6"/>
  <c r="Z66" i="6"/>
  <c r="Z65" i="6"/>
  <c r="AA65" i="6" s="1"/>
  <c r="AA64" i="6"/>
  <c r="Z64" i="6"/>
  <c r="Z63" i="6"/>
  <c r="AA63" i="6" s="1"/>
  <c r="AA62" i="6"/>
  <c r="Z62" i="6"/>
  <c r="Z58" i="6"/>
  <c r="AA58" i="6" s="1"/>
  <c r="AA57" i="6"/>
  <c r="Z57" i="6"/>
  <c r="Z56" i="6"/>
  <c r="AA56" i="6" s="1"/>
  <c r="AA55" i="6"/>
  <c r="Z55" i="6"/>
  <c r="Z54" i="6"/>
  <c r="AA54" i="6" s="1"/>
  <c r="AA53" i="6"/>
  <c r="Z53" i="6"/>
  <c r="Z52" i="6"/>
  <c r="AA52" i="6" s="1"/>
  <c r="AA51" i="6"/>
  <c r="Z51" i="6"/>
  <c r="Z50" i="6"/>
  <c r="AA50" i="6" s="1"/>
  <c r="AA49" i="6"/>
  <c r="Z49" i="6"/>
  <c r="Z48" i="6"/>
  <c r="AA48" i="6" s="1"/>
  <c r="AA47" i="6"/>
  <c r="Z47" i="6"/>
  <c r="Z46" i="6"/>
  <c r="AA46" i="6" s="1"/>
  <c r="AA45" i="6"/>
  <c r="Z45" i="6"/>
  <c r="Z44" i="6"/>
  <c r="AA44" i="6" s="1"/>
  <c r="AA43" i="6"/>
  <c r="Z43" i="6"/>
  <c r="Z42" i="6"/>
  <c r="AA42" i="6" s="1"/>
  <c r="AA41" i="6"/>
  <c r="Z41" i="6"/>
  <c r="Z40" i="6"/>
  <c r="AA40" i="6" s="1"/>
  <c r="AA39" i="6"/>
  <c r="Z39" i="6"/>
  <c r="Z38" i="6"/>
  <c r="AA38" i="6" s="1"/>
  <c r="AA37" i="6"/>
  <c r="Z37" i="6"/>
  <c r="Z36" i="6"/>
  <c r="AA36" i="6" s="1"/>
  <c r="AA35" i="6"/>
  <c r="Z35" i="6"/>
  <c r="Z34" i="6"/>
  <c r="AA34" i="6" s="1"/>
  <c r="AA33" i="6"/>
  <c r="Z33" i="6"/>
  <c r="Z32" i="6"/>
  <c r="AA32" i="6" s="1"/>
  <c r="AA31" i="6"/>
  <c r="Z31" i="6"/>
  <c r="Z30" i="6"/>
  <c r="AA30" i="6" s="1"/>
  <c r="AA29" i="6"/>
  <c r="Z29" i="6"/>
  <c r="Z28" i="6"/>
  <c r="AA28" i="6" s="1"/>
  <c r="AA27" i="6"/>
  <c r="Z27" i="6"/>
  <c r="Z26" i="6"/>
  <c r="AA26" i="6" s="1"/>
  <c r="AA25" i="6"/>
  <c r="Z25" i="6"/>
  <c r="Z24" i="6"/>
  <c r="AA24" i="6" s="1"/>
  <c r="AA23" i="6"/>
  <c r="Z23" i="6"/>
  <c r="Z22" i="6"/>
  <c r="AA22" i="6" s="1"/>
  <c r="AA21" i="6"/>
  <c r="Z21" i="6"/>
  <c r="Z20" i="6"/>
  <c r="AA20" i="6" s="1"/>
  <c r="AA19" i="6"/>
  <c r="Z19" i="6"/>
  <c r="Z18" i="6"/>
  <c r="AA18" i="6" s="1"/>
  <c r="AA17" i="6"/>
  <c r="Z17" i="6"/>
  <c r="Z16" i="6"/>
  <c r="AA16" i="6" s="1"/>
  <c r="AA15" i="6"/>
  <c r="Z15" i="6"/>
  <c r="Z14" i="6"/>
  <c r="AA14" i="6" s="1"/>
  <c r="AA13" i="6"/>
  <c r="Z13" i="6"/>
  <c r="Z12" i="6"/>
  <c r="AA12" i="6" s="1"/>
  <c r="AA11" i="6"/>
  <c r="Z11" i="6"/>
  <c r="Z10" i="6"/>
  <c r="AA10" i="6" s="1"/>
  <c r="AA9" i="6"/>
  <c r="Z9" i="6"/>
  <c r="Z8" i="6"/>
  <c r="AA8" i="6" s="1"/>
  <c r="AA7" i="6"/>
  <c r="Z7" i="6"/>
  <c r="Z91" i="5"/>
  <c r="AA91" i="5" s="1"/>
  <c r="AA90" i="5"/>
  <c r="Z90" i="5"/>
  <c r="Z89" i="5"/>
  <c r="AA89" i="5" s="1"/>
  <c r="AA88" i="5"/>
  <c r="Z88" i="5"/>
  <c r="Z87" i="5"/>
  <c r="AA87" i="5" s="1"/>
  <c r="AA86" i="5"/>
  <c r="Z86" i="5"/>
  <c r="Z85" i="5"/>
  <c r="AA85" i="5" s="1"/>
  <c r="AA84" i="5"/>
  <c r="Z84" i="5"/>
  <c r="Z83" i="5"/>
  <c r="AA83" i="5" s="1"/>
  <c r="AA82" i="5"/>
  <c r="Z82" i="5"/>
  <c r="Z81" i="5"/>
  <c r="AA81" i="5" s="1"/>
  <c r="AA80" i="5"/>
  <c r="Z80" i="5"/>
  <c r="Z79" i="5"/>
  <c r="AA79" i="5" s="1"/>
  <c r="AA78" i="5"/>
  <c r="Z78" i="5"/>
  <c r="Z77" i="5"/>
  <c r="AA77" i="5" s="1"/>
  <c r="AA73" i="5"/>
  <c r="Z73" i="5"/>
  <c r="Z72" i="5"/>
  <c r="AA72" i="5" s="1"/>
  <c r="AA71" i="5"/>
  <c r="Z71" i="5"/>
  <c r="Z70" i="5"/>
  <c r="AA70" i="5" s="1"/>
  <c r="AA69" i="5"/>
  <c r="Z69" i="5"/>
  <c r="Z68" i="5"/>
  <c r="AA68" i="5" s="1"/>
  <c r="AA67" i="5"/>
  <c r="Z67" i="5"/>
  <c r="Z66" i="5"/>
  <c r="AA66" i="5" s="1"/>
  <c r="AA65" i="5"/>
  <c r="Z65" i="5"/>
  <c r="Z64" i="5"/>
  <c r="AA64" i="5" s="1"/>
  <c r="AA63" i="5"/>
  <c r="Z63" i="5"/>
  <c r="Z62" i="5"/>
  <c r="AA62" i="5" s="1"/>
  <c r="AA61" i="5"/>
  <c r="Z61" i="5"/>
  <c r="Z60" i="5"/>
  <c r="AA60" i="5" s="1"/>
  <c r="AA59" i="5"/>
  <c r="Z59" i="5"/>
  <c r="Z55" i="5"/>
  <c r="AA55" i="5" s="1"/>
  <c r="AA54" i="5"/>
  <c r="Z54" i="5"/>
  <c r="Z53" i="5"/>
  <c r="AA53" i="5" s="1"/>
  <c r="AA52" i="5"/>
  <c r="Z52" i="5"/>
  <c r="Z51" i="5"/>
  <c r="AA51" i="5" s="1"/>
  <c r="AA50" i="5"/>
  <c r="Z50" i="5"/>
  <c r="Z49" i="5"/>
  <c r="AA49" i="5" s="1"/>
  <c r="AA48" i="5"/>
  <c r="Z48" i="5"/>
  <c r="Z47" i="5"/>
  <c r="AA47" i="5" s="1"/>
  <c r="AA46" i="5"/>
  <c r="Z46" i="5"/>
  <c r="Z45" i="5"/>
  <c r="AA45" i="5" s="1"/>
  <c r="AA44" i="5"/>
  <c r="Z44" i="5"/>
  <c r="Z43" i="5"/>
  <c r="AA43" i="5" s="1"/>
  <c r="AA42" i="5"/>
  <c r="Z42" i="5"/>
  <c r="Z41" i="5"/>
  <c r="AA41" i="5" s="1"/>
  <c r="AA40" i="5"/>
  <c r="Z40" i="5"/>
  <c r="Z39" i="5"/>
  <c r="AA39" i="5" s="1"/>
  <c r="AA38" i="5"/>
  <c r="Z38" i="5"/>
  <c r="Z37" i="5"/>
  <c r="AA37" i="5" s="1"/>
  <c r="AA36" i="5"/>
  <c r="Z36" i="5"/>
  <c r="Z35" i="5"/>
  <c r="AA35" i="5" s="1"/>
  <c r="AA34" i="5"/>
  <c r="Z34" i="5"/>
  <c r="Z33" i="5"/>
  <c r="AA33" i="5" s="1"/>
  <c r="AA32" i="5"/>
  <c r="Z32" i="5"/>
  <c r="Z31" i="5"/>
  <c r="AA31" i="5" s="1"/>
  <c r="AA30" i="5"/>
  <c r="Z30" i="5"/>
  <c r="Z29" i="5"/>
  <c r="AA29" i="5" s="1"/>
  <c r="AA28" i="5"/>
  <c r="Z28" i="5"/>
  <c r="Z27" i="5"/>
  <c r="AA27" i="5" s="1"/>
  <c r="AA26" i="5"/>
  <c r="Z26" i="5"/>
  <c r="Z25" i="5"/>
  <c r="AA25" i="5" s="1"/>
  <c r="AA24" i="5"/>
  <c r="Z24" i="5"/>
  <c r="Z23" i="5"/>
  <c r="AA23" i="5" s="1"/>
  <c r="AA22" i="5"/>
  <c r="Z22" i="5"/>
  <c r="Z21" i="5"/>
  <c r="AA21" i="5" s="1"/>
  <c r="AA20" i="5"/>
  <c r="Z20" i="5"/>
  <c r="Z19" i="5"/>
  <c r="AA19" i="5" s="1"/>
  <c r="AA18" i="5"/>
  <c r="Z18" i="5"/>
  <c r="Z17" i="5"/>
  <c r="AA17" i="5" s="1"/>
  <c r="AA16" i="5"/>
  <c r="Z16" i="5"/>
  <c r="Z15" i="5"/>
  <c r="AA15" i="5" s="1"/>
  <c r="AA14" i="5"/>
  <c r="Z14" i="5"/>
  <c r="Z13" i="5"/>
  <c r="AA13" i="5" s="1"/>
  <c r="AA12" i="5"/>
  <c r="Z12" i="5"/>
  <c r="Z11" i="5"/>
  <c r="AA11" i="5" s="1"/>
  <c r="AA10" i="5"/>
  <c r="Z10" i="5"/>
  <c r="Z9" i="5"/>
  <c r="AA9" i="5" s="1"/>
  <c r="AA8" i="5"/>
  <c r="Z8" i="5"/>
  <c r="Z7" i="5"/>
  <c r="AA7" i="5" s="1"/>
  <c r="AA96" i="4"/>
  <c r="Z96" i="4"/>
  <c r="Z95" i="4"/>
  <c r="AA95" i="4" s="1"/>
  <c r="AA94" i="4"/>
  <c r="Z94" i="4"/>
  <c r="Z93" i="4"/>
  <c r="AA93" i="4" s="1"/>
  <c r="AA92" i="4"/>
  <c r="Z92" i="4"/>
  <c r="Z91" i="4"/>
  <c r="AA91" i="4" s="1"/>
  <c r="AA90" i="4"/>
  <c r="Z90" i="4"/>
  <c r="Z89" i="4"/>
  <c r="AA89" i="4" s="1"/>
  <c r="AA88" i="4"/>
  <c r="Z88" i="4"/>
  <c r="Z87" i="4"/>
  <c r="AA87" i="4" s="1"/>
  <c r="AA86" i="4"/>
  <c r="Z86" i="4"/>
  <c r="Z85" i="4"/>
  <c r="AA85" i="4" s="1"/>
  <c r="AA84" i="4"/>
  <c r="Z84" i="4"/>
  <c r="Z83" i="4"/>
  <c r="AA83" i="4" s="1"/>
  <c r="AA82" i="4"/>
  <c r="Z82" i="4"/>
  <c r="Z78" i="4"/>
  <c r="AA78" i="4" s="1"/>
  <c r="AA77" i="4"/>
  <c r="Z77" i="4"/>
  <c r="Z76" i="4"/>
  <c r="AA76" i="4" s="1"/>
  <c r="AA75" i="4"/>
  <c r="Z75" i="4"/>
  <c r="Z74" i="4"/>
  <c r="AA74" i="4" s="1"/>
  <c r="AA73" i="4"/>
  <c r="Z73" i="4"/>
  <c r="Z72" i="4"/>
  <c r="AA72" i="4" s="1"/>
  <c r="AA71" i="4"/>
  <c r="Z71" i="4"/>
  <c r="Z70" i="4"/>
  <c r="AA70" i="4" s="1"/>
  <c r="AA69" i="4"/>
  <c r="Z69" i="4"/>
  <c r="Z68" i="4"/>
  <c r="AA68" i="4" s="1"/>
  <c r="AA67" i="4"/>
  <c r="Z67" i="4"/>
  <c r="Z66" i="4"/>
  <c r="AA66" i="4" s="1"/>
  <c r="AA65" i="4"/>
  <c r="Z65" i="4"/>
  <c r="Z64" i="4"/>
  <c r="AA64" i="4" s="1"/>
  <c r="AA60" i="4"/>
  <c r="Z60" i="4"/>
  <c r="Z59" i="4"/>
  <c r="AA59" i="4" s="1"/>
  <c r="AA58" i="4"/>
  <c r="Z58" i="4"/>
  <c r="Z57" i="4"/>
  <c r="AA57" i="4" s="1"/>
  <c r="AA56" i="4"/>
  <c r="Z56" i="4"/>
  <c r="Z55" i="4"/>
  <c r="AA55" i="4" s="1"/>
  <c r="AA54" i="4"/>
  <c r="Z54" i="4"/>
  <c r="Z53" i="4"/>
  <c r="AA53" i="4" s="1"/>
  <c r="AA52" i="4"/>
  <c r="Z52" i="4"/>
  <c r="Z51" i="4"/>
  <c r="AA51" i="4" s="1"/>
  <c r="AA50" i="4"/>
  <c r="Z50" i="4"/>
  <c r="Z49" i="4"/>
  <c r="AA49" i="4" s="1"/>
  <c r="AA48" i="4"/>
  <c r="Z48" i="4"/>
  <c r="Z47" i="4"/>
  <c r="AA47" i="4" s="1"/>
  <c r="AA46" i="4"/>
  <c r="Z46" i="4"/>
  <c r="Z45" i="4"/>
  <c r="AA45" i="4" s="1"/>
  <c r="AA44" i="4"/>
  <c r="Z44" i="4"/>
  <c r="Z43" i="4"/>
  <c r="AA43" i="4" s="1"/>
  <c r="AA42" i="4"/>
  <c r="Z42" i="4"/>
  <c r="Z41" i="4"/>
  <c r="AA41" i="4" s="1"/>
  <c r="AA40" i="4"/>
  <c r="Z40" i="4"/>
  <c r="Z39" i="4"/>
  <c r="AA39" i="4" s="1"/>
  <c r="AA38" i="4"/>
  <c r="Z38" i="4"/>
  <c r="Z37" i="4"/>
  <c r="AA37" i="4" s="1"/>
  <c r="AA36" i="4"/>
  <c r="Z36" i="4"/>
  <c r="Z35" i="4"/>
  <c r="AA35" i="4" s="1"/>
  <c r="AA34" i="4"/>
  <c r="Z34" i="4"/>
  <c r="Z33" i="4"/>
  <c r="AA33" i="4" s="1"/>
  <c r="AA32" i="4"/>
  <c r="Z32" i="4"/>
  <c r="Z31" i="4"/>
  <c r="AA31" i="4" s="1"/>
  <c r="AA30" i="4"/>
  <c r="Z30" i="4"/>
  <c r="Z29" i="4"/>
  <c r="AA29" i="4" s="1"/>
  <c r="AA28" i="4"/>
  <c r="Z28" i="4"/>
  <c r="Z27" i="4"/>
  <c r="AA27" i="4" s="1"/>
  <c r="AA26" i="4"/>
  <c r="Z26" i="4"/>
  <c r="Z25" i="4"/>
  <c r="AA25" i="4" s="1"/>
  <c r="AA24" i="4"/>
  <c r="Z24" i="4"/>
  <c r="Z23" i="4"/>
  <c r="AA23" i="4" s="1"/>
  <c r="AA22" i="4"/>
  <c r="Z22" i="4"/>
  <c r="Z21" i="4"/>
  <c r="AA21" i="4" s="1"/>
  <c r="AA20" i="4"/>
  <c r="Z20" i="4"/>
  <c r="Z19" i="4"/>
  <c r="AA19" i="4" s="1"/>
  <c r="AA18" i="4"/>
  <c r="Z18" i="4"/>
  <c r="Z17" i="4"/>
  <c r="AA17" i="4" s="1"/>
  <c r="AA16" i="4"/>
  <c r="Z16" i="4"/>
  <c r="Z15" i="4"/>
  <c r="AA15" i="4" s="1"/>
  <c r="AA14" i="4"/>
  <c r="Z14" i="4"/>
  <c r="Z13" i="4"/>
  <c r="AA13" i="4" s="1"/>
  <c r="AA12" i="4"/>
  <c r="Z12" i="4"/>
  <c r="Z11" i="4"/>
  <c r="AA11" i="4" s="1"/>
  <c r="Z10" i="4"/>
  <c r="AA10" i="4" s="1"/>
  <c r="Z9" i="4"/>
  <c r="AA9" i="4" s="1"/>
  <c r="Z8" i="4"/>
  <c r="AA8" i="4" s="1"/>
  <c r="Z7" i="4"/>
  <c r="AA7" i="4" s="1"/>
  <c r="AA85" i="3"/>
  <c r="Z85" i="3"/>
  <c r="Z84" i="3"/>
  <c r="AA84" i="3" s="1"/>
  <c r="AA83" i="3"/>
  <c r="Z83" i="3"/>
  <c r="Z82" i="3"/>
  <c r="AA82" i="3" s="1"/>
  <c r="AA81" i="3"/>
  <c r="Z81" i="3"/>
  <c r="Z80" i="3"/>
  <c r="AA80" i="3" s="1"/>
  <c r="AA79" i="3"/>
  <c r="Z79" i="3"/>
  <c r="Z78" i="3"/>
  <c r="AA78" i="3" s="1"/>
  <c r="AA77" i="3"/>
  <c r="Z77" i="3"/>
  <c r="Z76" i="3"/>
  <c r="AA76" i="3" s="1"/>
  <c r="AA75" i="3"/>
  <c r="Z75" i="3"/>
  <c r="Z74" i="3"/>
  <c r="AA74" i="3" s="1"/>
  <c r="AA73" i="3"/>
  <c r="Z73" i="3"/>
  <c r="Z72" i="3"/>
  <c r="AA72" i="3" s="1"/>
  <c r="AA71" i="3"/>
  <c r="Z71" i="3"/>
  <c r="Z67" i="3"/>
  <c r="AA67" i="3" s="1"/>
  <c r="AA66" i="3"/>
  <c r="Z66" i="3"/>
  <c r="Z65" i="3"/>
  <c r="AA65" i="3" s="1"/>
  <c r="AA64" i="3"/>
  <c r="Z64" i="3"/>
  <c r="Z63" i="3"/>
  <c r="AA63" i="3" s="1"/>
  <c r="AA62" i="3"/>
  <c r="Z62" i="3"/>
  <c r="Z61" i="3"/>
  <c r="AA61" i="3" s="1"/>
  <c r="AA60" i="3"/>
  <c r="Z60" i="3"/>
  <c r="Z59" i="3"/>
  <c r="AA59" i="3" s="1"/>
  <c r="AA58" i="3"/>
  <c r="Z58" i="3"/>
  <c r="Z57" i="3"/>
  <c r="AA57" i="3" s="1"/>
  <c r="AA56" i="3"/>
  <c r="Z56" i="3"/>
  <c r="Z55" i="3"/>
  <c r="AA55" i="3" s="1"/>
  <c r="AA54" i="3"/>
  <c r="Z54" i="3"/>
  <c r="Z53" i="3"/>
  <c r="AA53" i="3" s="1"/>
  <c r="AA49" i="3"/>
  <c r="Z49" i="3"/>
  <c r="Z48" i="3"/>
  <c r="AA48" i="3" s="1"/>
  <c r="AA47" i="3"/>
  <c r="Z47" i="3"/>
  <c r="Z46" i="3"/>
  <c r="AA46" i="3" s="1"/>
  <c r="AA45" i="3"/>
  <c r="Z45" i="3"/>
  <c r="Z44" i="3"/>
  <c r="AA44" i="3" s="1"/>
  <c r="AA43" i="3"/>
  <c r="Z43" i="3"/>
  <c r="Z42" i="3"/>
  <c r="AA42" i="3" s="1"/>
  <c r="AA41" i="3"/>
  <c r="Z41" i="3"/>
  <c r="Z40" i="3"/>
  <c r="AA40" i="3" s="1"/>
  <c r="AA39" i="3"/>
  <c r="Z39" i="3"/>
  <c r="Z38" i="3"/>
  <c r="AA38" i="3" s="1"/>
  <c r="AA37" i="3"/>
  <c r="Z37" i="3"/>
  <c r="Z36" i="3"/>
  <c r="AA36" i="3" s="1"/>
  <c r="AA35" i="3"/>
  <c r="Z35" i="3"/>
  <c r="Z34" i="3"/>
  <c r="AA34" i="3" s="1"/>
  <c r="AA33" i="3"/>
  <c r="Z33" i="3"/>
  <c r="Z32" i="3"/>
  <c r="AA32" i="3" s="1"/>
  <c r="AA31" i="3"/>
  <c r="Z31" i="3"/>
  <c r="Z30" i="3"/>
  <c r="AA30" i="3" s="1"/>
  <c r="AA29" i="3"/>
  <c r="Z29" i="3"/>
  <c r="Z28" i="3"/>
  <c r="AA28" i="3" s="1"/>
  <c r="AA27" i="3"/>
  <c r="Z27" i="3"/>
  <c r="Z26" i="3"/>
  <c r="AA26" i="3" s="1"/>
  <c r="AA25" i="3"/>
  <c r="Z25" i="3"/>
  <c r="Z24" i="3"/>
  <c r="AA24" i="3" s="1"/>
  <c r="AA23" i="3"/>
  <c r="Z23" i="3"/>
  <c r="Z22" i="3"/>
  <c r="AA22" i="3" s="1"/>
  <c r="AA21" i="3"/>
  <c r="Z21" i="3"/>
  <c r="Z20" i="3"/>
  <c r="AA20" i="3" s="1"/>
  <c r="AA19" i="3"/>
  <c r="Z19" i="3"/>
  <c r="Z18" i="3"/>
  <c r="AA18" i="3" s="1"/>
  <c r="Z17" i="3"/>
  <c r="AA16" i="3"/>
  <c r="AA17" i="3" s="1"/>
  <c r="Z16" i="3"/>
  <c r="AA15" i="3"/>
  <c r="Z15" i="3"/>
  <c r="AA14" i="3"/>
  <c r="Z14" i="3"/>
  <c r="Z13" i="3"/>
  <c r="AA13" i="3" s="1"/>
  <c r="Z12" i="3"/>
  <c r="AA12" i="3" s="1"/>
  <c r="Z11" i="3"/>
  <c r="AA11" i="3" s="1"/>
  <c r="AA10" i="3"/>
  <c r="Z10" i="3"/>
  <c r="Z9" i="3"/>
  <c r="AA9" i="3" s="1"/>
  <c r="AA8" i="3"/>
  <c r="Z8" i="3"/>
  <c r="AA7" i="3"/>
  <c r="Z7" i="3"/>
  <c r="AA96" i="2"/>
  <c r="Z96" i="2"/>
  <c r="AA95" i="2"/>
  <c r="Z95" i="2"/>
  <c r="AA94" i="2"/>
  <c r="Z94" i="2"/>
  <c r="AA93" i="2"/>
  <c r="Z93" i="2"/>
  <c r="AA92" i="2"/>
  <c r="Z92" i="2"/>
  <c r="AA91" i="2"/>
  <c r="Z91" i="2"/>
  <c r="AA90" i="2"/>
  <c r="Z90" i="2"/>
  <c r="AA89" i="2"/>
  <c r="Z89" i="2"/>
  <c r="AA88" i="2"/>
  <c r="Z88" i="2"/>
  <c r="AA87" i="2"/>
  <c r="Z87" i="2"/>
  <c r="AA86" i="2"/>
  <c r="Z86" i="2"/>
  <c r="AA85" i="2"/>
  <c r="Z85" i="2"/>
  <c r="AA84" i="2"/>
  <c r="Z84" i="2"/>
  <c r="AA83" i="2"/>
  <c r="Z83" i="2"/>
  <c r="AA82" i="2"/>
  <c r="Z82" i="2"/>
  <c r="AA78" i="2"/>
  <c r="Z78" i="2"/>
  <c r="AA77" i="2"/>
  <c r="Z77" i="2"/>
  <c r="AA76" i="2"/>
  <c r="Z76" i="2"/>
  <c r="Z75" i="2"/>
  <c r="AA75" i="2" s="1"/>
  <c r="AA74" i="2"/>
  <c r="Z74" i="2"/>
  <c r="Z73" i="2"/>
  <c r="AA73" i="2" s="1"/>
  <c r="AA72" i="2"/>
  <c r="Z72" i="2"/>
  <c r="Z71" i="2"/>
  <c r="AA71" i="2" s="1"/>
  <c r="AA70" i="2"/>
  <c r="Z70" i="2"/>
  <c r="Z69" i="2"/>
  <c r="AA69" i="2" s="1"/>
  <c r="AA68" i="2"/>
  <c r="Z68" i="2"/>
  <c r="Z67" i="2"/>
  <c r="AA67" i="2" s="1"/>
  <c r="AA66" i="2"/>
  <c r="Z66" i="2"/>
  <c r="Z65" i="2"/>
  <c r="AA65" i="2" s="1"/>
  <c r="AA64" i="2"/>
  <c r="Z64" i="2"/>
  <c r="Z60" i="2"/>
  <c r="AA60" i="2" s="1"/>
  <c r="AA59" i="2"/>
  <c r="Z59" i="2"/>
  <c r="Z58" i="2"/>
  <c r="AA58" i="2" s="1"/>
  <c r="AA57" i="2"/>
  <c r="Z57" i="2"/>
  <c r="Z56" i="2"/>
  <c r="AA56" i="2" s="1"/>
  <c r="AA55" i="2"/>
  <c r="Z55" i="2"/>
  <c r="Z54" i="2"/>
  <c r="AA54" i="2" s="1"/>
  <c r="AA53" i="2"/>
  <c r="Z53" i="2"/>
  <c r="Z52" i="2"/>
  <c r="AA52" i="2" s="1"/>
  <c r="AA51" i="2"/>
  <c r="Z51" i="2"/>
  <c r="Z50" i="2"/>
  <c r="AA50" i="2" s="1"/>
  <c r="AA49" i="2"/>
  <c r="Z49" i="2"/>
  <c r="Z48" i="2"/>
  <c r="AA48" i="2" s="1"/>
  <c r="AA47" i="2"/>
  <c r="Z47" i="2"/>
  <c r="Z46" i="2"/>
  <c r="AA46" i="2" s="1"/>
  <c r="AA45" i="2"/>
  <c r="Z45" i="2"/>
  <c r="Z44" i="2"/>
  <c r="AA44" i="2" s="1"/>
  <c r="AA43" i="2"/>
  <c r="Z43" i="2"/>
  <c r="Z42" i="2"/>
  <c r="AA42" i="2" s="1"/>
  <c r="AA41" i="2"/>
  <c r="Z41" i="2"/>
  <c r="Z40" i="2"/>
  <c r="AA40" i="2" s="1"/>
  <c r="AA39" i="2"/>
  <c r="Z39" i="2"/>
  <c r="Z38" i="2"/>
  <c r="AA38" i="2" s="1"/>
  <c r="AA37" i="2"/>
  <c r="Z37" i="2"/>
  <c r="Z36" i="2"/>
  <c r="AA36" i="2" s="1"/>
  <c r="AA35" i="2"/>
  <c r="Z35" i="2"/>
  <c r="Z34" i="2"/>
  <c r="AA34" i="2" s="1"/>
  <c r="AA33" i="2"/>
  <c r="Z33" i="2"/>
  <c r="Z32" i="2"/>
  <c r="AA32" i="2" s="1"/>
  <c r="AA31" i="2"/>
  <c r="Z31" i="2"/>
  <c r="Z30" i="2"/>
  <c r="AA30" i="2" s="1"/>
  <c r="AA29" i="2"/>
  <c r="Z29" i="2"/>
  <c r="Z28" i="2"/>
  <c r="AA28" i="2" s="1"/>
  <c r="AA27" i="2"/>
  <c r="Z27" i="2"/>
  <c r="Z26" i="2"/>
  <c r="AA26" i="2" s="1"/>
  <c r="AA25" i="2"/>
  <c r="Z25" i="2"/>
  <c r="Z24" i="2"/>
  <c r="AA24" i="2" s="1"/>
  <c r="AA23" i="2"/>
  <c r="Z23" i="2"/>
  <c r="Z22" i="2"/>
  <c r="AA22" i="2" s="1"/>
  <c r="AA21" i="2"/>
  <c r="Z21" i="2"/>
  <c r="Z20" i="2"/>
  <c r="AA20" i="2" s="1"/>
  <c r="AA19" i="2"/>
  <c r="Z19" i="2"/>
  <c r="Z18" i="2"/>
  <c r="AA18" i="2" s="1"/>
  <c r="AA17" i="2"/>
  <c r="Z17" i="2"/>
  <c r="Z16" i="2"/>
  <c r="AA16" i="2" s="1"/>
  <c r="AA15" i="2"/>
  <c r="Z15" i="2"/>
  <c r="Z14" i="2"/>
  <c r="AA14" i="2" s="1"/>
  <c r="AA13" i="2"/>
  <c r="Z13" i="2"/>
  <c r="Z12" i="2"/>
  <c r="AA12" i="2" s="1"/>
  <c r="AA11" i="2"/>
  <c r="Z11" i="2"/>
  <c r="Z10" i="2"/>
  <c r="AA10" i="2" s="1"/>
  <c r="AA9" i="2"/>
  <c r="Z9" i="2"/>
  <c r="Z8" i="2"/>
  <c r="AA8" i="2" s="1"/>
  <c r="AA7" i="2"/>
  <c r="Z7" i="2"/>
</calcChain>
</file>

<file path=xl/sharedStrings.xml><?xml version="1.0" encoding="utf-8"?>
<sst xmlns="http://schemas.openxmlformats.org/spreadsheetml/2006/main" count="2502" uniqueCount="402">
  <si>
    <t>Código: DE-F22</t>
  </si>
  <si>
    <t>Versión: 2</t>
  </si>
  <si>
    <t>Fecha: 26/08/2020</t>
  </si>
  <si>
    <t>TRIMESTRE</t>
  </si>
  <si>
    <t>OBJETIVO ESTRATÉGICO</t>
  </si>
  <si>
    <t>NOMBRE DEL INDICADOR</t>
  </si>
  <si>
    <t>OBJETIVO DEL INDICADOR</t>
  </si>
  <si>
    <t>TIPO</t>
  </si>
  <si>
    <t>TENDENCIA</t>
  </si>
  <si>
    <t>LINEA BASE</t>
  </si>
  <si>
    <t>FÓRMULA</t>
  </si>
  <si>
    <t>META</t>
  </si>
  <si>
    <t>UNIDAD DE MEDIDA</t>
  </si>
  <si>
    <t>FRECUENCIA DE MEDICIÓN</t>
  </si>
  <si>
    <t>ENE</t>
  </si>
  <si>
    <t>FEB</t>
  </si>
  <si>
    <t>MAR</t>
  </si>
  <si>
    <t>ABR</t>
  </si>
  <si>
    <t>MAY</t>
  </si>
  <si>
    <t>JUN</t>
  </si>
  <si>
    <t>JUL</t>
  </si>
  <si>
    <t>AGO</t>
  </si>
  <si>
    <t>SEP</t>
  </si>
  <si>
    <t>OCT</t>
  </si>
  <si>
    <t>NOV</t>
  </si>
  <si>
    <t>DIC</t>
  </si>
  <si>
    <t>ACUMULADO</t>
  </si>
  <si>
    <t>CUMPLIMIENTO vs META</t>
  </si>
  <si>
    <t>OBSERVACIONES</t>
  </si>
  <si>
    <t>RANGOS DE GESTIÓN</t>
  </si>
  <si>
    <t>FRECUENCIA</t>
  </si>
  <si>
    <t>3 TRIMESTRE</t>
  </si>
  <si>
    <t>8. Robustecer la infraestructura organizacional, física, tecnológica y operativa del IDT, para el desarrollo armónico de los procesos y lograr una gestión más efectiva para el turismo de Bogotá.</t>
  </si>
  <si>
    <t>Cumplimiento Plan 
Anual de Auditorias</t>
  </si>
  <si>
    <t>Cumplir la totalidad de las actividades 
programadas en el PAA. eficiente de 
los recursos</t>
  </si>
  <si>
    <t>Eficacia</t>
  </si>
  <si>
    <t>Positiva</t>
  </si>
  <si>
    <t>Número actividades de Control Interno ejecutadas en el PAA /Total de actividades de Control Interno programadas en el PAA * 100</t>
  </si>
  <si>
    <t>Porcentaje</t>
  </si>
  <si>
    <t>Trimestral</t>
  </si>
  <si>
    <t>Crítico</t>
  </si>
  <si>
    <t>Menor a 70%</t>
  </si>
  <si>
    <t>Mensual</t>
  </si>
  <si>
    <t>1 TRIMESTRE</t>
  </si>
  <si>
    <t>Aceptable</t>
  </si>
  <si>
    <t>Entre 70% y 90%</t>
  </si>
  <si>
    <t>Eficiencia</t>
  </si>
  <si>
    <t>Negativa</t>
  </si>
  <si>
    <t>Número</t>
  </si>
  <si>
    <t>Bimestral</t>
  </si>
  <si>
    <t>2 TRIMESTRE</t>
  </si>
  <si>
    <t>Satisfactorio</t>
  </si>
  <si>
    <t>Mayor a 90%</t>
  </si>
  <si>
    <t>Efectividad</t>
  </si>
  <si>
    <t>N.A.</t>
  </si>
  <si>
    <t>km/personas*mes</t>
  </si>
  <si>
    <t>Impacto</t>
  </si>
  <si>
    <t>m3/personas*mes</t>
  </si>
  <si>
    <t>Cuatrimestral</t>
  </si>
  <si>
    <t>4 TRIMESTRE</t>
  </si>
  <si>
    <t>Resultado</t>
  </si>
  <si>
    <t>Semestral</t>
  </si>
  <si>
    <t>Anual</t>
  </si>
  <si>
    <t>PLAN DE MEJORAMIENTO</t>
  </si>
  <si>
    <t>Robustecer la infraestructura organizacional, física, tecnológica y operativa del IDT, para el desarrollo armónico de los procesos y lograr una gestión más efectiva para el turismo de Bogotá.</t>
  </si>
  <si>
    <t xml:space="preserve">Cumplimiento en la elaboración de Planes de Mejoramiento </t>
  </si>
  <si>
    <t>Medir el grado de oportunidad en la remisión  de los planes de mejoramiento totalmente diligenciados por parte de  los  responsables de los procesos, una vez  realizados los ejercicios de auditoría, seguimiento y evaluación.</t>
  </si>
  <si>
    <t>Promedio de días del envío de los planes de mejoramiento</t>
  </si>
  <si>
    <t>CIERRE EFECTIVO DE ACCIONES</t>
  </si>
  <si>
    <t>Eficacia en el cierre de las  de acciones Evaluación Institucional</t>
  </si>
  <si>
    <t xml:space="preserve">Medir el grado de cumplimiento de los procesos en la ejecución de cierre de las acciones que contribuyan al mejoramiento de la Entidad </t>
  </si>
  <si>
    <t>Acciones correctivas, preventivas y/o de mejora cerradas/Acciones correctivas, preventivas y/o de mejora programadas para evaluar en el periodo*100</t>
  </si>
  <si>
    <r>
      <rPr>
        <sz val="8"/>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3 acciones programadas a evaluar la eficacia y efectividad durante el primer trimestre de la vigencia 2021, se cerro 1;  de acuerdo a las evidencias aportadas, al análisis y evaluación por parte de la oficina de Planeación,  lo que arroja un cumplimiento del 33,33%.
El detalle de  este seguimiento se encuentra publicado en la Intranet, en el Sistema Integrado de Gestión "Planes de Mejoramiento 2021"   link </t>
    </r>
    <r>
      <rPr>
        <u/>
        <sz val="8"/>
        <color rgb="FF1155CC"/>
        <rFont val="Times"/>
      </rPr>
      <t xml:space="preserve">http://intranet.bogotaturismo.gov.co/node/865
</t>
    </r>
    <r>
      <rPr>
        <sz val="8"/>
        <color theme="1"/>
        <rFont val="Times"/>
      </rPr>
      <t xml:space="preserve">Este indicador se reporta un mes posterior al finalizar el trimestre , toda vez que el seguimiento de abril a junio se realiza en el mes de julio, por lo anterior el registro de este indicador se realiza al finalizar el mes de julio.
Se evidencio que de las 4 acciones programadas a evaluar la eficacia y efectividad durante el segundo trimestre de la vigencia 2021, se cerraron  las 4;  de acuerdo a las evidencias aportadas, al análisis y evaluación por parte de la oficina asesora de planeación,  lo que arroja un cumplimiento del 100%.
El detalle de  este seguimiento se encuentra publicado en la Intranet, en el Sistema Integrado de Gestión "Planes de Mejoramiento 2021"   link http://intranet.bogotaturismo.gov.co/node/865
</t>
    </r>
  </si>
  <si>
    <t>Versión: 2  MATRIZ CONSOLIDADA DE INDICADORES DE GESTIONN</t>
  </si>
  <si>
    <t>Uso eficiente de la energía</t>
  </si>
  <si>
    <t>Optimizar el recurso energético mediante estrategias y programas ambientales para lograr el uso racional y eficiente de los recursos</t>
  </si>
  <si>
    <t>&lt;49.6</t>
  </si>
  <si>
    <t>Consumo de energía en el periodo (KW/persona*mes) /No. de servidores en el periodo</t>
  </si>
  <si>
    <t>Uso eficiente del agua</t>
  </si>
  <si>
    <t>Optimizar el recurso hídrico mediante estrategias y programas ambientales para lograr el uso racional y eficiente de los recursos</t>
  </si>
  <si>
    <t>&lt;.095</t>
  </si>
  <si>
    <t>Consumo de agua en el periodo (m3)/Número de servidores en el periodo</t>
  </si>
  <si>
    <t>para este periodo se lleva los registros de consumos de manera BimestraL Cumpliendo con la meta Establecida en relacion al cosumo de agua en el periodo en (m3)) con el numero de servidores publicos de la entidad.
para este periodo se lleva los registros de consumos de manera Bimestral. Cumpliendo con la meta Establecida en relacion al cosumo de agua en el periodo en (m3)) con el numero de servidores publicos de la entidad el valor es 54 m3 entre el 1 de abril a mayo 31 de 2021correspondientes al perido comprendido entre.
Para este periodo se lleva los registros de consumos de manera Bimestral. Cumpliendo con la meta Establecida en relacion al cosumo de agua en el periodo en (m3)) con el numero de servidores publicos de la entidad para el mes de marzo no  hay registro, ya que el promedio se registra bimensual</t>
  </si>
  <si>
    <t>Gestión Integral de Residuos</t>
  </si>
  <si>
    <t>Promover el manejo adecuado de los residuos generados en la entidad con el fin de realizar una Gestión integral de los mismos</t>
  </si>
  <si>
    <t>Residuos Gestionados adecuadamente por el IDT / Residuos generados * 100</t>
  </si>
  <si>
    <t>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t>
  </si>
  <si>
    <t>Cumplimiento Objetivos Estratégicos</t>
  </si>
  <si>
    <t>Realizar seguimiento al  cumplimiento de  los obejtivos estrategicos de la entidad teniendo en cuenta la ejecución de sus metas asociadas, con el fin establecer la efectvidad de la Planeación Estratégica  y generar las alertas correspondientes.</t>
  </si>
  <si>
    <t>Promedio cumplimiento de las metas asociadas a los Objetivos Estratégicos/Promedio cumplimiento metas programadas asociadas a los Objetivos Estratégicos*100</t>
  </si>
  <si>
    <t>En el primer trimestre 2021, se realizó el seguimiento de los indicadores de gestión que contienen  10 Objetivos estratégicos, de la ejecución de las 13 metas  formuladas por el IDT en el PDD, las cuales, al mes de marzo, presentaron un cumplimiento acumulado promedio del 55%. :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de Gestión Free Press fue del 113% y valor obtenido por Free Press es del 1.64%, su ejecución es del 105%.
2.        Generar condiciones para el disfrute de la experiencia de visita por parte de turistas nacionales e internacionales, este objetivo se evalúa de acuerdo con el indicador Nivel de satisfacción usuarios Red de Información Turística, su ejecución del 0%. 
3.        Estructurar, implementar y evaluar los esquemas de gobernanza turística para la ciudad que incluyen la definición de políticas, lineamientos, planes y programas para el desarrollo del turismo en la ciudad, con el indicador Planes de gestión turística locales implementados su ejecución es del  100%        
4.        Fortalecer el sistema de información turístico de Bogotá, a través de estudios de oferta y demanda incluyendo mayores fuentes de información secundaria, que permitan una adecuada toma de decisiones del indicador Número de investigaciones realizadas, es del  100%
5.        Desarrollar productos turísticos sostenibles acordes con las condiciones de oferta y demanda para la ciudad y la región, que integren de manera efectiva y especializada atractivos y servicios turísticos que pongan en valor las características de la capital,  su ejecución es  del 98%.
6.        Generar acciones para el posicionamiento y la puesta en mercado de la oferta turística de Bogotá con criterios prospectivos y con enfoque de sostenibilidad, entendiendo los consumidores,  ejecución es del 61%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57%.
8.        Robustecer la infraestructura organizacional, física, tecnológica y operativa del IDT, para el desarrollo armónico de los procesos, logrando una gestión más efectiva y transparente para el turismo. Su ejecución fue del 80 %.        
9.        Gestionar fuentes de financiación, cooperación y alianzas, para la ejecución de programas y proyectos para el fomento de la actividad turística en Bogotá y su posicionamiento global. Su ejecución fue 0% 
10.        10. Lograr una ejecución eficaz y oportuna del presupuesto asignado a la entidad, con un óptimo nivel de giros. 90%. 
En el Segundo trimestre 2021, se realizó el seguimiento de los indicadores de gestión que contienen  10 Objetivos estratégicos, de la ejecución de las 13 metas  formuladas por el IDT en el PDD, las cuales, al mes de marzo, presentaron un cumplimiento acumulado promedio del  52%.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su ejecución está en 79% ;  2.Generar condiciones para el disfrute de la experiencia de visita por parte de turistas nacionales e internacionales, este objetivo se evalúa de acuerdo con el indicador Nivel de satisfacción usuarios Red de Información Turística, su ejecución del 0%;  3. Estructurar, implementar y evaluar los esquemas de gobernanza turística para la ciudad que incluyen la definición de políticas, lineamientos, planes y programas para el desarrollo del turismo en la ciudad, con el indicador Planes de gestión turística locales implementados su ejecución es del  89% ; 4. Fortalecer el sistema de información turístico de Bogotá, a través de estudios de oferta y demanda incluyendo mayores fuentes de información secundaria, que permitan una adecuada toma de decisiones del indicador Número de investigaciones realizadas, es del  50%; 5. Desarrollar productos turísticos sostenibles acordes con las condiciones de oferta y demanda para la ciudad y la región, que integren de manera efectiva y especializada atractivos y servicios turísticos que pongan en valor las características de la capital, su ejecución es  del 35%.;. 6 Generar acciones para el posicionamiento y la puesta en mercado de la oferta turística de Bogotá con criterios prospectivos y con enfoque de sostenibilidad, entendiendo los consumidores, ejecución es del 35%;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54%.; 8 Robustecer la infraestructura organizacional, física, tecnológica y operativa del IDT, para el desarrollo armónico de los procesos, logrando una gestión más efectiva y transparente para el turismo. Su ejecución fue del 79 %.; 9. Gestionar fuentes de financiación, cooperación y alianzas, para la ejecución de programas y proyectos para el fomento de la actividad turística en Bogotá y su posicionamiento global. Su ejecución fue 50%.; 10. Lograr una ejecución eficaz y oportuna del presupuesto asignado a la entidad, con un óptimo nivel de giros. 70%.
En el tercer trimestre 2021, se realizó el seguimiento de los indicadores de gestión que contienen  10 Objetivos estratégicos, de la ejecución de las 13 metas  formuladas por el IDT en el PDD, las cuales, al mes de marzo, presentaron un cumplimiento acumulado promedio del  89%.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su ejecución está en 98% ;  2.Generar condiciones para el disfrute de la experiencia de visita por parte de turistas nacionales e internacionales, este objetivo se evalúa de acuerdo con el indicador Nivel de satisfacción usuarios Red de Información Turística, su ejecución del 87%;  3. Estructurar, implementar y evaluar los esquemas de gobernanza turística para la ciudad que incluyen la definición de políticas, lineamientos, planes y programas para el desarrollo del turismo en la ciudad, con el indicador Planes de gestión turística locales implementados su ejecución es del  89% ; 4. Fortalecer el sistema de información turístico de Bogotá, a través de estudios de oferta y demanda incluyendo mayores fuentes de información secundaria, que permitan una adecuada toma de decisiones del indicador Número de investigaciones realizadas, es del  81%; 5. Desarrollar productos turísticos sostenibles acordes con las condiciones de oferta y demanda para la ciudad y la región, que integren de manera efectiva y especializada atractivos y servicios turísticos que pongan en valor las características de la capital, su ejecución es  del 81%.;. 6 Generar acciones para el posicionamiento y la puesta en mercado de la oferta turística de Bogotá con criterios prospectivos y con enfoque de sostenibilidad, entendiendo los consumidores, ejecución es del 120%;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89%.; 8 Robustecer la infraestructura organizacional, física, tecnológica y operativa del IDT, para el desarrollo armónico de los procesos, logrando una gestión más efectiva y transparente para el turismo. Su ejecución fue del 86 %.; 9. Gestionar fuentes de financiación, cooperación y alianzas, para la ejecución de programas y proyectos para el fomento de la actividad turística en Bogotá y su posicionamiento global. Su ejecución fue 0%.; 10. Lograr una ejecución eficaz y oportuna del presupuesto asignado a la entidad, con un óptimo nivel de giros. 90%.</t>
  </si>
  <si>
    <t>Cumplimiento de metas Plan de Desarrollo</t>
  </si>
  <si>
    <t>Medir la ejecución de las metas Plan de Desarrollo programadas en la vigencia, para evaluar el avance de cumplimiento frente a los compromisos establecidos por el IDT en el Plan Distrital de Desarrollo, el cual será el resultado del último mes acumulado de lo reportado.</t>
  </si>
  <si>
    <t>Promedio de cumplimiento acumulado en la ejecución mensual de las metas PDD del IDT/Promedio de la programación mensual acumulada de las metas PDD de la vigencia *100</t>
  </si>
  <si>
    <t xml:space="preserve">Durante el I Trimestre del año se avanzó satisfactoriamente frente a lo programado, presentando una ejecución de 18 puntos porcentuales por encima de lo planeado, influenciado principalmente por el mayor alcance en las metas Plan de Desarrollo relacionadas la captación de grandes eventos para la recuperación de la inductria de reuniones en Bogotá y el mayor alcance frente a lo esperado, en la meta de impactar personas por las campañas de promoción y mercadeo para la recuperación de la actividad turística. Se inicia el segundo trimestre con un avance en el cumplimiento de las metas Plan de desarrollo, por encima de lo programado en 4 puntos porcentuales.  Se mantiene un cumplimiento mayor frente a lo programado, en las metas Plan relacionadas con la incorporación de PST al programa de turismo sostenible, captación de eventos Mice, impactar personas por las campañas de promoción y mercadeo y se suma a las metas con mayor avance frente a lo planeado, la metas de implementación del portal único de promoción y la elaboración de la estrategia de atención a visitantes víctimas de delitos.  Por otra parte hay que mencionar que a corte abril, 2 metas se encuentran con rezago frente a lo programado como son: la implementación de productos turísticos y la atención de consultas en la red de información turística a causa de las medidas de cierre por la situación de Covid-19.
Durante el II Trimestre del año se presenta un desempeño satisfactorio frente a lo programado, presentando una ejecución de 17 puntos porcentuales por encima de lo planeado para el trimestre.  Al mes de junio el avance promedio de las metas Plan de desarrollo es del 52%, acorde con el promedio programado hasta el periodo evaluado.  
En el análisis indivial de las variables asociadas al resultado, se observa:
-Tres (3) metas Plan de Desarrollo tienen mayor ejecución frente a lo esperado para el primer semestre del año 2021 así:  1.Incorporar 129 PST al programa de turismo sostenible, 2.Impactar 400.000 personas por las campañas de promoción y mercadeo, 3.Elaborar el 45% de la estrategia de atención a visitantes víctimas de delitos.  
-Seis (6) metas Plan de Desarrollo presentaron una ejecución igual a la planeada así: 1.Actualizar 56% de la política distrital de turismo, 2.Implementar dos productos turísticos, 3.Intervenir un atractivo turístico, 4.Señalizar un corredor turístico, 5.Captar tres eventos, 6.Implementar 50% del portal único de promoción. 
-Tres (3) metas Plan de Desarrollo presentan rezago frente a lo programado al mes de junio: 1.Atención de consultas en la red de información turística, 2.Elaborar 45% de la estrategia de prevención de ESCNNA, 3.Elevar al 94% la efectividad en la gestión pública MIPG.
En el primer mes del tercer trimestre, se presenta una ejecución de 3 puntos porcentuales por debajo de lo planeado hasta el mes de Julio. El avance promedio de las metas Plan de desarrollo es del 56%, lo que corresponde a un 95% de cumplimiento frente al 59% de avance programado a este mes de corte, influenciado principalmente por retrasos en el cronograma de actividades asociado a 5 metas Plan de Desarrollo: 1.Intervención de un atractivo turístico, 2.Señalización de un corredor turístico, 3.Atención de consultas a través de la red de información turística, 4.Puesta en marcha de una estrategia de atención a visitantes víctima de delitos y 5.Nivel de efectividad en la gestión pública en el marco del MIPG. 
Durante el III Trimestre del año se presenta un desempeño satisfactorio frente a lo programado, presentando un cumplimiento del 94%.  Durante los tres meses del trimestre se observa un rezago frente a lo programado.  Al mes de septiembre se tenía programado llegar al 70% y se llegó al 65% en el cumplimiento de las metas del Plan de Desarrollo. 
Las metas que han influido en el rezago acumulado de 5 puntos porcentuales son las siguientes: 
1.Atención de consultas en la red de información turística, la cual presenta un rezago de 31 puntos porcentuales por la situación de emergencia social, que no ha permitido la afluencia de visitantes esperada.
2.Puesta en marcha de una estrategia de atención a visitantes víctima de delitos, la cual presenta un rezago de 51 puntos porcentuales debido a dos circunstancias: 1.El paro nacional iniciado en abril que demandó toda la atención de la Policía y la Secretaría de Seguridad, afectando el proceso y seguimiento de la firma del acuerdo de voluntades, y 2.Hubo un cambio en la persona responsable del CIP-4, quien solicitó la revisión de todo el proceso y se están replanteando varias acciones que requerirán reprogramación.
3.Elevar al 94% la efectividad en la gestión pública MIPG, la cual presentó un resultado de 7 puntos porcentuales por debajo de lo programado, debido a que el cumplimiento de esta meta depende del resultado de la calificación de FURAG, la cual fue inferior al resultado obtenido en la vigencia anterior.  Como esta calificación es anual, la meta no se cumple en el 2021.
</t>
  </si>
  <si>
    <t>Oportunidad en la ejecución presupuestal de inversión</t>
  </si>
  <si>
    <t xml:space="preserve">Medir la oportunidad en la ejecución del presupuesto de invesión, a través del seguimiento a los recursos comprometidos en el Plan Anual de Adquisiciones, con el fin de evaluar la eficiencia en su ejecución. </t>
  </si>
  <si>
    <t>Presupuesto de inversión comprometido en los tiempos establecidos/presupuesto de inversión programado *100</t>
  </si>
  <si>
    <t xml:space="preserve">Mediante reuniones de seguimiento la OAJ ha venido realizando mesas de conciliación mediante las cuales las áreas replantean  de considerarlo necesario las tres fechas del PAA. Para el I trimestre la entidad  habia progrado contratr  258 procesos de los cuales suscribio 199. 
Mediante reuniones de seguimiento la OAJ ha venido realizando mesas de conciliación . donde  las áreas replantean  las  tres fechas del PAA. Al 31 de mayo la entidad habian programado 313 procesos de los cuales se suscribieron 269.
Con corte al 30 de junio la entidad logro alzanzar una oportunidad del 86%,  tenia programado contratar  332 procesos  y suscribio 287, este proceso esta atado a las reprogramaciones que viene realizando la OAJ al inicio de cada mes, esto a permitido que las áreas sean mas juiciosas con sus fechas de inicio, proceso y contratación.
Para el mes de julio la entidad tenia programado desarrollar 40 procesos contractuales de los cuales  suscribio 16 , dando una oportunidad en la contratación del 40% . 
Para el mes de agosto la entidd tenia programado 34 procesos contractuales de los cuales suscribio 24 lo que significa haber cumplico con  un aportunidad del 70% . Dentro de los procesos pendiente se encuetran 7 asociados a Fondetur, proyecto de inversión que inicio actividad en el mes de junio.
Para el tercer trimeste  la entidad tenia programado 95 procesos contractuales, 87 por la Unidad E 01 y 8 por la Unidad E 02 de los cuales se suscribieron 93, 65 por la Unidad E 01 y 8 por la Unidad E 02,  lo que representa un cumplimiento de la aportunidad del 97%  en el trimestre,. Es importatne tener  en cuenta que  desde la OAJ se realizarn procesos de reprogramación mensual que  han permitido a las áreas  realizar una tarea mas eficiente de su planeación. Al incio del trimeste  entro en funcionamiento  la unidad ejecutora 02 , su programación inicial fuel alta pero por temas de convocatorias se fueron replanteando, de alli que en el mes de julio la unidad 02   haya afectado el indicador llegando a  critico, indicador que se supero con los ajustes de la progamación inicial, </t>
  </si>
  <si>
    <t xml:space="preserve">Cumplimiento en el Plan de Paritcipación Ciudadana </t>
  </si>
  <si>
    <t>Medir el cumplimiento del plan de Particpación ciudadana y eventos de  control social en la gestión institucional del IDT.</t>
  </si>
  <si>
    <t>No. de eventos de participación y control social realizados/No. de eventos de participación y control social programados*100</t>
  </si>
  <si>
    <t>9. Gestionar fuentes de financiación, cooperación y alianzas, para la ejecución de programas y proyectos para el fomento de la actividad turística en Bogotá y su posicionamiento global.</t>
  </si>
  <si>
    <t>Porcentaje de avance en la implementación de Fondetur</t>
  </si>
  <si>
    <t>Elaboración Decreto reglamentario y definición del esquema de administración. (2020)</t>
  </si>
  <si>
    <t>Porcentaje de implementación de las fases de Fondetur (meta creciente)/programados</t>
  </si>
  <si>
    <t xml:space="preserve">Iniciativas presentadas para atracción de inversión en turismo. </t>
  </si>
  <si>
    <t>Gestionar mecanismos para el cumplimiento de las actividades propias de la entidad y de su misionalidad</t>
  </si>
  <si>
    <t># de proyectos o iniciativas presentados ante organismos, que atraigan recursos para financiar programas sectoriales/# de proyectos o iniciativas programados para presentar ante organismos, que atraigan recursos para financiar programas sectoriales</t>
  </si>
  <si>
    <t>Convocatoria de UCCI.
Nombre del Proyecto adjudicado al IDT: Sistema de Gobernanza Turística para Bogotá y su nueva Área Metropolitana – un modelo para la Latinoamérica del Siglo XXI.
Consecución de 17.000 euros 
Ciudades aliadas en el proyecto: Sao Paulo, Ciudad de México, Buenos Aires, Madrid y Quito</t>
  </si>
  <si>
    <t xml:space="preserve">Mecanismos suscritos para el cumplimineto de la misionalidad del IDT </t>
  </si>
  <si>
    <t># de memorandos de entendimiento u otros mecanismos suscritos que conlleven al cumplimiento de la misionalidad/#  de memorandos de entendimiento u otros mecanismos programados que conlleven al cumplimiento de la misionalidad</t>
  </si>
  <si>
    <t>Convenios suscritos como apoyo al logro de las actividades de la Entidad</t>
  </si>
  <si>
    <t># de convenios suscritos para aunar esfuerzos en el logro de las activiades propias de la entidad/programados</t>
  </si>
  <si>
    <t>10.Lograr una ejecución eficaz y oportuna del presupuesto asignado
 a la entidad, con un óptimo nivel de giros.</t>
  </si>
  <si>
    <t>Ejecutar mínimo el 97% del presupuesto de inversión disponible</t>
  </si>
  <si>
    <t>Planear y hacer seguimiento para lograr una ejecución presupuestal mínimo del 70% a Junio, del 85% a septiembre y del 97% a diciembre.</t>
  </si>
  <si>
    <t>Presupuesto de inversión
 ejectutado a la fecha de 
evaluación/Presupuesto 
total de inversión 
disponible</t>
  </si>
  <si>
    <t>.48</t>
  </si>
  <si>
    <t xml:space="preserve">Cumplimiento en la elaboración de Planes de Mejoramiento -DIRECCIONAMIENTO ESTRATEGICO  </t>
  </si>
  <si>
    <t>tiempo real del envió del plan de mejoramiento, con los  parámetros establecidos dentro del procedimiento  EI -P06 Planes de Mejoramiento y su  correspondiente análisis de causa.</t>
  </si>
  <si>
    <t>Eficacia en el cierre de las  de acciones- Direccionamiento Estratégico</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</si>
  <si>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9 acciones programadas a evaluar la eficacia y efectividad durante el primer trimestre de la vigencia 2021, se cerraron  8;  de acuerdo a las evidencias aportadas, al análisis y evaluación por parte de la Asesoría de control interno, lo que arrojo un cumplimiento del 89%.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
Se evidencio que de las 3 acciones programadas a evaluar la eficacia y efectividad durante el segundo trimestre de la vigencia 2021, se cerrarón  2; de acuerdo a las evidencias aportadas, al análisis y evaluación por parte de la Asesoría de control interno, lo que arrojo un cumplimiento del 67%.  
El detalle de  este seguimiento se encuentra publicado en la Intranet, en el Sistema Integrado de Gestión "Planes de Mejoramiento 2021"   link </t>
    </r>
    <r>
      <rPr>
        <u/>
        <sz val="12"/>
        <color rgb="FF1155CC"/>
        <rFont val="Times"/>
      </rPr>
      <t>http://intranet.bogotaturismo.gov.co/node/865</t>
    </r>
    <r>
      <rPr>
        <sz val="12"/>
        <color theme="1"/>
        <rFont val="Times"/>
      </rPr>
      <t xml:space="preserve">
</t>
    </r>
  </si>
  <si>
    <t>Versión: 2 MATRIZ CONSOLIDADA DE INDICADORES DE GESTION</t>
  </si>
  <si>
    <t>Crecimiento de redes sociales institucionales</t>
  </si>
  <si>
    <t>Determinar el % de crecimiento de las redes sociales institucionales, de acuerdo al número total de nuevos seguidores</t>
  </si>
  <si>
    <t># de seguidores a corte del año anterior</t>
  </si>
  <si>
    <t>Total de seguidores en la vigencia / Seguidores esperados (meta establecida)* 100</t>
  </si>
  <si>
    <t xml:space="preserve">Cumplimiento en la atención a las solicitudes internas </t>
  </si>
  <si>
    <t>Medir el grado de cumplimiento en tiempo de las solicitudes requeridas al proceso de Comunicaciones por las diferentes áres del Instituto Distrital de Turismo</t>
  </si>
  <si>
    <t>Número de días hábiles promedio que toma la atención a las solicitudes /Número de días hábiles establecidos para la atención a las solicitudes *100</t>
  </si>
  <si>
    <t>1.Generar mayores canales de información, servicios institucionales eficientes y trabajo articulado con gremios, prestadores de servicios turísticos y entidades afines al sector, aumentando el reconocimiento de la entidad como ente rector del Turismo en la ciudad.</t>
  </si>
  <si>
    <t xml:space="preserve">Cumplimiento de actividades Plan Estratégico de Comunicaciones - PEC - </t>
  </si>
  <si>
    <t>Medir el nivel de cumplimiento de las actividades programadas en el PEC.</t>
  </si>
  <si>
    <t>No de actividades ejecutadas/No de actividades programadas*100</t>
  </si>
  <si>
    <t>Gestión Free Press</t>
  </si>
  <si>
    <t>Establecer el número de menciones en medios de comunicación obtenidos por gestión de Free Press para visibilizar las acciones de la entidad.</t>
  </si>
  <si>
    <t>442 (número de publicaciones en 2020)</t>
  </si>
  <si>
    <t>Número acumulado de menciones en medios de comunicación, nacionales y regionales, por gestión de freepress publicados a través de tv, prensa, radio y medios digitales./Meta total de menciones establecidas</t>
  </si>
  <si>
    <t>460 (número de publicaciones propuestas para el 2021)</t>
  </si>
  <si>
    <t>Valor monetario de gestión por Free Press</t>
  </si>
  <si>
    <t>Establecer el valor de cada una de las menciones emitidas en medios de comunicación, nacionales y regionales, por gestión de Free Press,  para divulgar la gestión institucional.</t>
  </si>
  <si>
    <t>Valor monetario obtenido por Free Press en 2020: $ 1.226.277.137</t>
  </si>
  <si>
    <t>Valor equivalente en pesos a las menciones realizadas en los medios de comunicación, nacionales y regionales, por gestión de Free Press, publicadas a través de tv, prensa, radio y medios digitales./Valor monetario por cada mes, establecido para lograr la meta trazada para el año 2021.</t>
  </si>
  <si>
    <t>Correspondiente al 50% de la línea base obtenida durante el año 2020, calculada en $600.000.000.</t>
  </si>
  <si>
    <t xml:space="preserve">Enero: Por disposición de la Alcaldía Mayor de Bogotá, ante la llegada del segundo pico de la pandemia, se prohibió la realización de eventos y la publicación de comunicados de prensa. Respetando esta directriz, el IDT no realizó ninguna publicación en los medios de comunicación nacionales y regionales. 
Febrero: Durante este mes, logramos gestionar un total de 52.414.672 millones de pesos, valor correspondiente a las 29 publicaciones realizadas en los medios de comunicación nacionales y regionales. 
Del total de publicaciones logradas, 28 fueron divulgadas en los portales web de los siguientes medios de comunicación, lo que corresponde a un valor monetario de 48.814.672 millones de pesos, por su parte en radio las notas equivalen a 4.410.573, en medios impresos en el diario ADN se logra una publicación equivalente a 3.600.000 respectivamente.
Los valores de las publicaciones corresponden a un tarifario realizado por Invest Bogotá, con precios aproximados para los medios nacionales y regionales. 
Los temas de la gestión del IDT, objeto de las publicaciones en los medios de comunicación, fueron 2 comunicados: 1.Bogotá contará con dos nuevos observatorios de aves para el disfrute de la ciudadanía y 2.Bogotá presenta su oferta turística en la feria virtual Fair Aviareps – Latam
Marzo: Se logra gestionar un total de $125.305.243 millones, valor correspondiente a las 95 publicaciones realizadas en los medios de comunicación internacionales, nacionales y regionales. Del total de publicaciones logradas, 75 fueron divulgadas en los portales web de diferentes medios de comunicación, que corresponden a un valor de $ 52.523.038. Por su parte en radio, se publicaron 6 notas en medios de comunicación como Melodía, Radio Santa Fe, El Dorado Radio, Radio Capital, Radio Auténtica y Radio RED los cuales representaron un valor de $ 5.600.000. En medios impresos, se publicaron tres notas en el peródico El Tiempo que representan un valor de $ 56.047.500. En Televisión, se publicaron 3 notas en medios como Canal Capital, City TV y PriTV, que representan un valor de $11.134.705.
Las publicaciones realizadas en estos medios corresponden a la información enviada por la Asesoría de Comunicaciones a cada uno de los periodistas que cubren el sector turismo, por lo que su impacto en la comunidad de la ciudad de Bogotá es muy amplio, dado que la mayoría de estas publicaciones se lograron en las páginas web de los medios en mención. Abril: Durante este mes, la Asesoría de Comunicaciones logró gestionar mediante Free Press un total de $86.742.880 millones, valor correspondiente a 21 publicaciones realizadas en los medios de comunicación, nacionales y regionales. 
En medios impresos, se publicaron dos notas en los periódicos El Tiempo y Portafolio, que representan un valor de $ 29.100.000.
En portales web, se publicaron 19 notas en los siguientes medios de comunicación:  Alcaldía de Bogotá (2 notas), El Espectador (2 notas), Infobae,  Minuto Co, El Nuevo Siglo, Revista DC,  Confidencial Colombia, A un viaje de Distancia “blog”,  Réport News,  mixnewscolombia.com, Réport News,  Canal Institucional, Revista Semana,  Metrópoli Online, Colombia.com (total 19). Estas notas  representan un valor de $57.642.880.
Las publicaciones realizadas en estos medios corresponden a la información enviada por la Asesoría de Comunicaciones a cada uno de los periodistas que cubren el sector turismo, por lo que su impacto en la comunidad de la ciudad de Bogotá es muy amplio, dado que la mayoría se lograron en las páginas web de los medios en mención.
Abril: Durante este mes, la Asesoría de Comunicaciones logró gestionar mediante Free Press un total de $86.742.880 millones, valor correspondiente a 21 publicaciones realizadas en los medios de comunicación, nacionales y regionales. 
En medios impresos, se publicaron dos notas en los periódicos El Tiempo y Portafolio, que representan un valor de $ 29.100.000.
En portales web, se publicaron 19 notas en los siguientes medios de comunicación:  Alcaldía de Bogotá (2 notas), El Espectador (2 notas), Infobae,  Minuto Co, El Nuevo Siglo, Revista DC,  Confidencial Colombia, A un viaje de Distancia “blog”,  Réport News,  mixnewscolombia.com, Réport News,  Canal Institucional, Revista Semana,  Metrópoli Online, Colombia.com (total 19). Estas notas  representan un valor de $57.642.880.
Las publicaciones realizadas en estos medios corresponden a la información enviada por la Asesoría de Comunicaciones a cada uno de los periodistas que cubren el sector turismo, por lo que su impacto en la comunidad de la ciudad de Bogotá es muy amplio, dado que la mayoría se lograron en las páginas web de los medios en mención.
Mayo: Se logró gestionar mediante Free Press un total de $25.351.080 millones, valor correspondiente a 37 publicaciones realizadas en los medios de comunicación, nacionales y regionales. 
En portales web, se publicaron la mayoría de notas, logrando un total de 35 notas, representando un valor de $23.971.080.
Las notas fueron publicadas en los siguientes medios de comunicación: El Espectador, El Nuevo Siglo, Buenos Viajes Colombia, Revista DC, Frezh, Infobae, Mi Magazín, Metropolionline.com, Mixnewscolombia.com, Réport News, HSB Noticias.com, Palmira.extra.com, Diario del Sur, Noticias Capital, Turismo Cero.
Por su parte en radio se emitieron dos notas en Melodía Stereo, por un valor de $1.380.000.
Las publicaciones realizadas en estos medios corresponden a la información enviada por la Asesoría de Comunicaciones a cada uno de los periodistas que cubren el sector turismo, a través por lo que su impacto en la comunidad de Bogotá es muy amplio, dado que la mayoría se lograron en las páginas web de los medios en mención.
Julio: Durante este mes, la Asesoría de Comunicaciones logró gestionar un total de $196.342.440 millones, valor correspondiente a las 105 publicaciones realizadas en los medios de comunicación regionales, nacionales e internacionales. En prensa impresa se lograron 5 notas por valor de $51.200.000. En televisión se publicaron 9 notas por un valor de $34.785.000. En radio se lograron 12 notas por valor de $5.901.900. En portales web se publicaron 79 notas por valor de $104.455.540.  Impresos (6): El Nuevo Siglo, El Espectador y El Tiempo. Televisión (9): Clickv TV Magazine, Noticias Capital, Noticias RCN, Canal Fama e Intez. Radio (12): Caracol Radio, Vía Pública, Frecuencia Stereo, Bogotá Nocturna, Blu Radio, Último Minuto, Radio Red, Todelar, Pronto Noticias, entre otros. Portales web (78): El Tiempo, El Espectador, Buenos Viajes Colombia, Colombia.com, La Devi, Conexión Capital, Frezh, El Nuevo Siglo, Infobae,  Mi Magazín, Metropolionline.com, Mixnewscolombia.com,  Réport news,   Región Capital, Turismo Cero, Metrópoli Online, entre otros.
Agosto: Durante este mes, la Asesoría de Comunicaciones logró gestionar un total de $ 71.373.940 millones, valor correspondiente a las 37 publicaciones realizadas en los medios de comunicación regionales, nacionales e internacionales. En televisión se publicó 1 nota por un valor de $720.000. En radio se lograron 6 notas por valor de $4.490.000 y en portales web se publicaron 30 notas por valor de $66.163.940
Televisión (1): Noticias Capital. Radio (6): Suba Alternativa, Radio Santa Fe, Colmundo Radio. Portales web (30): La República, MSN, Diario El Cauca, Publimetro, Conexión Capital, Remonews.com, Revista Semana, Réport News, Bagatelablog, HSB Noticias, mixnewscolombia.com, Ladevi, Un Viaje a Distancia, Frezh, El Nuevo Siglo, Infobae y El Espectador.
Las publicaciones realizadas en estos medios corresponden a la información enviada por la Asesoría de Comunicaciones a cada uno de los periodistas que cubren el sector turismo, por lo que su impacto en la comunidad es muy amplio, dado que la mayoría se lograron en las páginas web de los medios en mención.
Septiembre: Durante este mes, la Asesoría de Comunicaciones logró gestionar un total de $ 64.775.600 millones, valor correspondiente a las 47 publicaciones realizadas en los medios de comunicación regionales, nacionales e internacionales. En televisión se publicaron 2 notas por un valor de $10.376.250, en radio se lograron 3 notas por valor de $1.890.000, en portales web se publicaron 41 notas por valor de $49.040.890 y en Impreso se publicó 1 nota por valor de $3.468.460 
Televisión (2) Noticias Capital y City Noticias, Radio (3) Todelar radio, Radio Santa Fe, Impreso (1) Diario ADN, Portales web (41) El Espectador, El Tiempo, Voz de la sociedad, Valora Analitik, Reportur, La República, MSN, Reforma.com, A21mx, Cadena Política, Forbes, Vuela.com, Bagatelablog, Aviación Club Center, Ladevi Mexico, La Nota Económica, Kien &amp;Ke, Punto Crítico, Ladevi, Revista DC, Frezh, Mixnewscolombia, TintaTic. 
Las publicaciones realizadas en estos medios corresponden a la información enviada por la Asesoría de Comunicaciones a cada uno de los periodistas que cubren el sector turismo, por lo que su impacto en la comunidad es muy amplio, dado que la mayoría se lograron en las páginas web de los medios en mención.
Octubre: Durante este mes, la Asesoría de Comunicaciones logró gestionar un total de $ 75.296.090 millones, valor correspondiente a las 49 publicaciones realizadas en los medios de comunicación regionales, nacionales e internacionales. En televisión se publicaron 3 notas por un valor de $17.830.000, en radio se lograron 6 notas por valor de $11.595.000, en portales web se publicaron 40 notas por valor de $45.871.090, de las notas web publicadas 4 notas salieron en la página de la Alcaldía por valor $0 pesos. Televisión (3) Canal Capital, Noticias RCN y Canal F; Radio (6) Caracol Radio, Radio Santa Fe y Emisora Salvación;  Portales Alcaldía (4) notas y Portales web (36) El Espectador, Buenos Viajes Colombia, La Devi, El Nuevo Siglo, Infobae, Mi Magazín, Réport news, Metrópoli Online, entre otros. 
Las publicaciones realizadas en estos medios corresponden a la información enviada por la Asesoría de Comunicaciones a cada uno de los periodistas que cubren el sector turismo, por lo que su impacto en la comunidad es muy amplio, dado que la mayoría se lograron en las páginas web de los medios en mención.
</t>
  </si>
  <si>
    <t xml:space="preserve">Cumplimiento en la elaboración de Planes de Mejoramiento -COMUNICACIONES </t>
  </si>
  <si>
    <t>Tiempo definido dentro del procedimiento para la elaboración de los planes de mejoramiento</t>
  </si>
  <si>
    <t>MARZO</t>
  </si>
  <si>
    <t xml:space="preserve">MAY </t>
  </si>
  <si>
    <t xml:space="preserve">Eficacia en el cierre de las  de acciones- Asesoría de Comunicaciones </t>
  </si>
  <si>
    <t>N/A</t>
  </si>
  <si>
    <t>Este indicador se reporta un mes posterior al finalizar el trimestre , toda vez que el seguimiento de enero a marzo se realiza en el mes de Abril, por lo anterior el registro de este indicador se realiza al finalizar el mes de Abril . Se evidencio que de las 4 acciones programadas a evaluar la eficacia y efectividad durante el primert trimestre de la vigencia 2021, se cerrarón las  4; lo que arroja un cumplimiento del 100%.  
El detalle de  este seguimiento se encuentra publicado en la Intranet, en el Sistema Integrado de Gestión "Planes de Mejoramiento 2021"   link http://intranet.bogotaturismo.gov.co/node/865</t>
  </si>
  <si>
    <t>4. Fortalecer el sistema de información turístico de Bogotá, a través de estudios de oferta y demanda incluyendo mayores fuentes de información secundaria, que permitan una adecuada toma de decisiones.</t>
  </si>
  <si>
    <t>Número de investigaciones realizadas</t>
  </si>
  <si>
    <t>Medir el número de investigaciones y publicaciones, realizadas por el Observatorio de Turismo, dentro de un periodo de tiempo determinado (Anual).</t>
  </si>
  <si>
    <t>12 EN EL CUATRENIO</t>
  </si>
  <si>
    <t xml:space="preserve">(Número de estudios y/o investigaciones realizados/número de estudios y/o investigaciones propuestos) *100 </t>
  </si>
  <si>
    <t>4. Fortalecer el sistema de información turístico de Bogotá, a través de
estudios de oferta y demanda incluyendo mayores fuentes de información 
secundaria, que permitan una adecuada toma de decisiones.</t>
  </si>
  <si>
    <t xml:space="preserve">Número de acciones que fortalezcan
 la articulación, coordinación y/o 
vinculación con otros organismos
 distritales, nacionales e 
internacionales en pro del  
fortalecimiento fuentes de 
información secundaria que permita
 una adecuada toma de decisiones. </t>
  </si>
  <si>
    <t xml:space="preserve">Fortalecer el acceso a fuentes de información secundaria
 confiables y de calidad, que impacten postivamente las 
investigaciones, estudios y mediciones, para una adecuada
 toma de decisiones. </t>
  </si>
  <si>
    <t xml:space="preserve">8 en el 
cuatrenio </t>
  </si>
  <si>
    <t>Numero de acciones 
proyectadas que 
fortalezcan la 
articulación, 
coordinación y/o 
vinculación con otros 
organismos distritales, 
nacionales e 
internacionales.</t>
  </si>
  <si>
    <t>Cumplimiento en la elaboración de
 Planes de Mejoramiento - 
INFORMACIÓN TURISTICA</t>
  </si>
  <si>
    <t>Días del envío de los planes de mejoramiento</t>
  </si>
  <si>
    <t>La notificación de suscribir el plan de mejoramiento al proceso, fue el día  7de abril del 2021 , y 
el respectivo plan de mejoramiento remitido a la Asesora de Control Interno , fue enviado el  día 14
 de abril  (5 días habiles ), por lo anterior y de acuerdo a los parametros definidos en los terminos arroja 
una oportunidad del 100%</t>
  </si>
  <si>
    <t>SEPT</t>
  </si>
  <si>
    <t>Eficacia en el cierre de las  
de acciones Gestión de 
Información Túristica</t>
  </si>
  <si>
    <t>Acciones correctivas, preventivas y/o de mejora cerradas/Acciones correctivas, preventivas y/o de mejora programadas para evaluar en el periodo</t>
  </si>
  <si>
    <t xml:space="preserve">Este indicador se reporta un mes posterior al finalizar el trimestre , toda vez que el seguimiento 
de abril a  se realiza en el mes de julio, por lo anterior el registro de este indicador se realiza al 
inalizar el mes de julio .
Se evidencio que de las 2 acciones programadas a evaluar la eficacia y efectividad durante el 
segundo  trimestre de la vigencia 2021, se cerraron las 2;  de acuerdo a las evidencias aportadas,
 al análisis y evaluación por parte de la oficina de control interno,  lo que arroja un cumplimiento 
del 100%.
El detalle de  este seguimiento se encuentra publicado en la Intranet, en el Sistema Integrado de 
Gestión "Planes de Mejoramiento 2021"   link http://intranet.bogotaturismo.gov.co/node/865
</t>
  </si>
  <si>
    <t>5. Desarrollar productos turísticos sostenibles acordes con las condiciones de oferta y demanda para la ciudad y la región, que integren de manera efectiva y especializada atractivos y servicios turísticos que pongan en valor las características de la capital.</t>
  </si>
  <si>
    <t>Nivel de satisfacción de los usuarios respecto a los servicios prestados</t>
  </si>
  <si>
    <t>Medir el nivel de satisfacción de los usuarios respecto a los servicios prestados por la Subdirección de Gestión de Destino.</t>
  </si>
  <si>
    <t>Promedio de calificación de las encuestas de satisfacción / Meta de la vigencia * 100</t>
  </si>
  <si>
    <t>Eficacia en el número de personas sensibilizadas en cultura y responsabilidad turística</t>
  </si>
  <si>
    <t>Medir el número de presonas sensibilizadas en cultura y responsabilidad turística.</t>
  </si>
  <si>
    <t>No. de personas sensibilizadas/No. de personas programadas a sensibilizar*100</t>
  </si>
  <si>
    <t>3. Estructurar, implementar y evaluar los esquemas de gobernanza turística para la ciudad que incluyen la definición de políticas, lineamientos, planes y programas para el desarrollo del turismo en la ciudad.</t>
  </si>
  <si>
    <t>Modelos de gestión turística local implementados</t>
  </si>
  <si>
    <t xml:space="preserve">Reportar el avance en las actividades asociadas a la implementación de planes de gestión turística en las localidades de Bogotá. </t>
  </si>
  <si>
    <t>% Avance ejecutado/% Avance programado*100</t>
  </si>
  <si>
    <t xml:space="preserve">Cumplimiento en la elaboración de Planes de Mejoramiento -GESTIÓN DE DESTINO </t>
  </si>
  <si>
    <t>ENER</t>
  </si>
  <si>
    <t>Eficacia en el cierre de las  de acciones- Gestión de Destino Competitivo y Sostenible</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</si>
  <si>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4 acciones programadas a evaluar la eficacia y efectividad durante el primer trimestre de la vigencia 2021, se cerro 1;  de acuerdo a las evidencias aportadas, al análisis y evaluación por parte de la Asesoría de control interno,  lo que arroja un cumplimiento del 25%, para una de ellas se solicita reformulación y las otras dos se reprograman para el 30 de junio del 2021.
Este indicador se reporta un mes posterior al finalizar el trimestre , toda vez que el seguimiento de abril a junio se realiza en el mes de julio, por lo anterior el registro de este indicador se realiza al finalizar el mes de julio .
Se evidencio que de las 4 acciones programadas a evaluar la eficacia y efectividad durante el segundo trimestre de la vigencia 2021, se cerraron  2;  de acuerdo a las evidencias aportadas, al análisis y evaluación por parte de la Asesoría de control interno,  lo que arroja un cumplimiento del 50%.
El detalle de  este seguimiento se encuentra publicado en la Intranet, en el Sistema Integrado de Gestión "Planes de Mejoramiento"   link </t>
    </r>
    <r>
      <rPr>
        <u/>
        <sz val="12"/>
        <color rgb="FF1155CC"/>
        <rFont val="Times"/>
      </rPr>
      <t>https://intranet.idt.gov.co/es/planes-de-mejoramiento</t>
    </r>
    <r>
      <rPr>
        <sz val="12"/>
        <color theme="1"/>
        <rFont val="Times"/>
      </rPr>
      <t xml:space="preserve">
El detalle de  este seguimiento se encuentra publicado en la Intranet, en el Sistema Integrado de Gestión "Planes de Mejoramiento 2021"   link</t>
    </r>
    <r>
      <rPr>
        <sz val="12"/>
        <color rgb="FF000000"/>
        <rFont val="Times"/>
      </rPr>
      <t xml:space="preserve"> </t>
    </r>
    <r>
      <rPr>
        <u/>
        <sz val="12"/>
        <color rgb="FF1155CC"/>
        <rFont val="Times"/>
      </rPr>
      <t>http://intranet.bogotaturismo.gov.co/node/865</t>
    </r>
    <r>
      <rPr>
        <sz val="12"/>
        <color theme="1"/>
        <rFont val="Times"/>
      </rPr>
      <t>.
Este indicador se reporta un mes posterior al finalizar el trimestre , toda vez que el seguimiento de julio a septiembre se realiza en el mes de octubre, por lo anterior el registro de este indicador se realiza al finalizar el mes de octubre .
Se evidencio que de  las 4 acciones programada a evaluar la eficacia y efectividad durante el tercer trimestre de la vigencia 2021, estas se cerraron;  de acuerdo a las evidencias aportadas, al análisis y evaluación por parte de la Asesoría  de control interno, lo que arrojo un cumplimiento del 100%.  
El detalle de  este seguimiento se encuentra publicado en la Intranet, en el Sistema Integrado de Gestión "Planes de Mejoramiento"   lin</t>
    </r>
    <r>
      <rPr>
        <sz val="12"/>
        <color rgb="FF000000"/>
        <rFont val="Times"/>
      </rPr>
      <t xml:space="preserve">k </t>
    </r>
    <r>
      <rPr>
        <u/>
        <sz val="12"/>
        <color rgb="FF1155CC"/>
        <rFont val="Times"/>
      </rPr>
      <t>https://intranet.idt.gov.co/es/planes-de-mejoramiento</t>
    </r>
    <r>
      <rPr>
        <sz val="12"/>
        <color theme="1"/>
        <rFont val="Times"/>
      </rPr>
      <t xml:space="preserve">
</t>
    </r>
  </si>
  <si>
    <t xml:space="preserve">  6. Generar acciones para el posicionamiento y la puesta en mercado de la oferta turística de Bogotá con criterios prospectivos y con enfoque de sostenibilidad, entendiendo los consumidores.</t>
  </si>
  <si>
    <t xml:space="preserve">Ejecución de las actividades de promoción y posicionamiento turístico </t>
  </si>
  <si>
    <t>Cuantificar las actividades de promoción y posicionamiento turístico que realiza o en las que participa el IDT;  tales como ferias estratégicas, viajes de familiarización para agentes de viajes y periodistas, Workshop, apoyo a eventos, activaciones, entre otras actividades que permitan la promoción de ciudad.</t>
  </si>
  <si>
    <t>Sumatoria número de actividades de promoción y posicionamiento turístico /Número de actividades programadas*100</t>
  </si>
  <si>
    <t>Durante el primer trimestre se realizaron las siguientes actividades:
3 Work Shops: Estados Unidos, Canadá y Marca ciudad
3 Fam Trip: Tolima, Meta y Boyacá
2 Ferias: Feria virtual LATAM y feria de turismo de Pereira
1 misión comercial: Santa Marta
1 Evento: Académico Adventure Week
1 Rueda de negocios Adventure Week
En el primer semestre del año se realizaron las siguientes actividades:
7 Fam trips: Tolima, Meta – Aventure week, Boyacá, Eje cafetero – Medellín, Costa Caribe, Región central, Valle del Cauca 
4 Ferias: Aviareps LATAM, Feria de turismo en Pereira, Vitrina Turística de ANATO, FITUR
4 Eventos: Adventure Week (académico), Colombia Travel Mart, Bogotá Design Festival, Agenda académica IDT Anato
3 Work shop: Estados Unidos, Canadá, Marca ciudad
3 Ruedas de Negocios: Adventure Week, Rueda de negocios Anato (9 de junio), Rueda de negocios Anato (23 de junio)
1 Misión Comercial: Santa Marta
12 Capacitaciones: Ecuador, grupo Aviatur, Cali, Países suramericanos (Argentina, Chile, Paraguay y Uruguay), Gematours – Cartagena, Norte de Santander, Perú, Boyacá, Bucaramanga, Mercadeo Peruano, Universidad CUN, empresarios en Anato.
Durante el año 2021 se han realizado las siguientes actividades: 
8 Fam trips: Tolima, Meta – Aventure week, Boyacá, Eje cafetero – Medellín, Costa Caribe, Región central, Valle del Cauca, Brasil 
4 Ferias: Aviareps LATAM, Feria de turismo en Pereira, Vitrina Turística de ANATO, FITUR
7 Eventos: Adventure Week (académico), Colombia Travel Mart, Bogotá Design Festival, Agenda académica IDT Anato, Concurso Fotografía #Milugarfavoritoes, TIE DIGITAL EVENT, Encuentro Virtual Argentina Chile.
3 Work shop: Estados Unidos, Canadá, Marca ciudad
3 Ruedas de Negocios: Adventure Week, Rueda de negocios Anato (9 de junio), Rueda de negocios Anato (23 de junio)
1 Misión Comercial: Santa Marta
30 Capacitaciones: Ecuador, grupo Aviatur, Cali, Países suramericanos (Argentina, Chile, Paraguay y Uruguay), Gematours – Cartagena, Norte de Santander, Perú, Boyacá,  Mercadeo Peruano, Universidad CUN, empresarios en Anato, Cartago, Eje Cafetero, Barranquilla, Bucaramanga, Cúcuta, Santa Marta, Valledupar y de destinos internacionales como México, República Dominicana y de los destinos que hacen parte de la  Red De Destinos Urbanos Latinoamericanos
13 Capacitaciones de marca ciudad con gremios del sector y empresarios de Bogotá.</t>
  </si>
  <si>
    <t>Personas atendidas a través de la red de información turística</t>
  </si>
  <si>
    <t xml:space="preserve">Cuantificar el número de personas atendidas a través de la red de información turística, midiendo el nivel de demanda de información turística en la red de información. </t>
  </si>
  <si>
    <t>Sumatoria número de personas atendidas a través de la red de información turística  / Número de personas programadas* 100</t>
  </si>
  <si>
    <t>1. Generar mayores canales de información, servicios institucionales eficientes y trabajo articulado con gremios, prestadores de servicios turísticos y entidades afines al sector, aumentando el reconocimiento de la entidad como ente rector del Turismo en la ciudad.</t>
  </si>
  <si>
    <t>Nivel de satisfacción usuarios Red de Información Turística.</t>
  </si>
  <si>
    <t>Conocer el nivel de satisfacción de los usuarios frente los servicios  ofrecidos por la Red de Información Turística.</t>
  </si>
  <si>
    <t>Promedio calificaciones encuestas de satisfacción/ Meta programada* 100</t>
  </si>
  <si>
    <t>4.75</t>
  </si>
  <si>
    <t xml:space="preserve">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virtuales, a través de un formulario de evaluación virtual en la plataforma google forms, arrojando un resultado de satisfacción un promedio de 4,77 sobre 5 puntos, siendo esta ultima la máxima calificación establecida. 
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presenciales, a través de un formulario de evaluación virtual en la plataforma google forms, arrojando un resultado de satisfacción un promedio de 4,91 sobre 5 puntos, siendo esta ultima la máxima calificación establecida. (Información a cierre del 30 de abril)
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presenciales, a través de un formulario de evaluación virtual en la plataforma google forms, arrojando un resultado de satisfacción un promedio de 4,8 sobre 5 puntos, siendo esta ultima la máxima calificación establecida. (Información a cierre del 31 de mayo)
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virtuales, a través de un formulario de evaluación virtual en la plataforma google forms, arrojando un resultado de satisfacción promedio de 4,82 sobre 5 puntos, siendo esta ultima la máxima calificación establecida. El total de personas encuestadas en Junio: 97.
"Frente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virtuales, a través de un formulario de evaluación virtual en la plataforma google forms, arrojando un resultado de satisfacción promedio de 4,95 sobre 5 puntos, siendo esta ultima la máxima calificación establecida.
El total de personas encuestadas en Julio: 128
El total de personas encuestadas en Agosto: 52
El total de personas encuestadas en Septiembre: 
Total: 180            </t>
  </si>
  <si>
    <t>2. Generar condiciones para el disfrute de la experiencia de visita por 
parte de turistas nacionales e internacionales</t>
  </si>
  <si>
    <t>Medición de Calidad Puntos de
Información Turística</t>
  </si>
  <si>
    <t xml:space="preserve">Medir el nivel de calidad en los servicios ofrecidos a los 
usuarios en los puntos de la Red de Información Turística </t>
  </si>
  <si>
    <t>Promedio calificaciones 
encuestas de
 calidad/Meta 
programada</t>
  </si>
  <si>
    <t>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97,53% de nivel de calidad.
El total de personas encuestadas en Septiembre: 149
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98,22% de nivel de calidad.
El total de personas encuestadas en Octubre: 148</t>
  </si>
  <si>
    <t xml:space="preserve">Cumplimiento en la elaboración de Planes de Mejoramiento -PROMOCIÓN Y MERCADEO  </t>
  </si>
  <si>
    <t>La notificación de suscribir el plan de mejoramiento al proceso, fue el día 31 de mayo del 2021 , y el respectivo plan de mejoramiento remitido a la Asesora de Control Interno , fue enviado el  día 8 de junio   (5 días habiles ), por lo anterior y de acuerdo a los parametros definidos en los terminos arroja una oportunidad del 100%</t>
  </si>
  <si>
    <t>Eficacia en el cierre de las  de acciones- Promoción y Mercadeo Turístico de Ciudad</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</si>
  <si>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5 acciones programadas a evaluar la eficacia y efectividad durante el primer trimestre de la vigencia 2021, se cerraron las  5;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Se evidencio que de las 2 acciones programadas a evaluar la eficacia y efectividad durante el segundo trimestre de la vigencia 2021, se cerraron las  2;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t>
    </r>
    <r>
      <rPr>
        <u/>
        <sz val="12"/>
        <color rgb="FF1155CC"/>
        <rFont val="Times"/>
      </rPr>
      <t xml:space="preserve">http://intranet.bogotaturismo.gov.co/node/865
</t>
    </r>
    <r>
      <rPr>
        <sz val="12"/>
        <color theme="1"/>
        <rFont val="Times"/>
      </rPr>
      <t xml:space="preserve">Este indicador se reporta un mes posterior al finalizar el trimestre , toda vez que el seguimiento de julio a septiembre se realiza en el mes de octubre, por lo anterior el registro de este indicador se realiza al finalizar el mes de octubre.
Se evidencio que de las 2 acciones programadas a evaluar la eficacia y efectividad durante el tercer trimestre de la vigencia 2021, se cerraron las  2;  de acuerdo a las evidencias aportadas, al análisis y evaluación por parte de la Asesoría de control interno, lo que arrojo un cumplimiento del 100%.  
El detalle de  este seguimiento se encuentra publicado en la Intranet, en el Sistema Integrado de Gestión "Planes de Mejoramiento "   link </t>
    </r>
    <r>
      <rPr>
        <u/>
        <sz val="12"/>
        <color rgb="FF1155CC"/>
        <rFont val="Times"/>
      </rPr>
      <t>https://intranet.idt.gov.co/es/planes-de-mejoramiento</t>
    </r>
  </si>
  <si>
    <t>7. desarrollar acciones para el mejoramiento continuo de las
habilidades y el desempeño de los servidores públicos vinculados al IDT.</t>
  </si>
  <si>
    <t>Ejecución Plan Institucional de Bienestar</t>
  </si>
  <si>
    <t>Medir el nivel de cumplimiento de la programación de actividades de bienestar social de la vigencia, establecidas en el Plan Institucional, propuesto de acuerdo con los requerimientos de los funcionarios.</t>
  </si>
  <si>
    <t>Número de actividades realizadas/Total de Actividades programadas*100</t>
  </si>
  <si>
    <t>Ejecución Plan Institucional de Capacitación</t>
  </si>
  <si>
    <t>Medir el nivel de cumplimiento de la programación de actividades de formación de la vigencia, establecidas en el Plan Institucional de capacitación, propuesto de acuerdo con los requerimientos de capacitación grupales e individuales identificados.</t>
  </si>
  <si>
    <t>Número de capacitaciones realizadas/Total de Capacitaciones Programadas*100</t>
  </si>
  <si>
    <t>Porcentaje satisfacción del cliente interno frente a los programas de bienestar, capacitación y SG-SST</t>
  </si>
  <si>
    <t>Medir el grado de satisfacción del cliente interno del IDT frente a las actividades desarrolladas dentro de los planes de trabajo de bienestar, capacitación y SG-SST</t>
  </si>
  <si>
    <t>Número de Funcionarios Internos Satisfechos/Total de Funcionarios Internos encuestados*100</t>
  </si>
  <si>
    <t>Para el primer trimestre se realizan 2 actividades con persepcion favorable en un 94% y un total 188 servidores y colaboradores del IDT encuestados. Actividades Equidad de Genero y conmemoraciondel dia de la mujer y Estilos de Vida saludable taller de teletrabajo sicializacion sala amiga.
Para el segundo trimestre (Mayo) se realizan 4 actividades con percepción favorable en un 96% y un total 365 servidores y colaboradores del IDT encuestados. Actividades desarrolladas: Taller en Ergonomía DME - Manejo de cargas - SST, Taller Riesgo psicosocial - Acoso Laboral - SST, Taller de autocuidado con el IDRD - Muévete trabajador uy la jornada de Inducción y reinducción.
Para el segundo trimestre (Junio) se realizan 8 actividades con percepción favorable en un 95% y un total 366 servidores y colaboradores del IDT encuestados. Actividades desarrolladas: Pet Day, Jornada de Induccion, Politica de Equidad y Genero, Mitos y Verdades del COVID, Intervencion de riesgo psicosocial, Capacitación de Brigada de Emegerncia, Capacitacion Tabaquismo, Manejo del estres.
Para el tercer trimestre (Agosto) se realizan 3 actividades con percepción favorable en un 98% y un total 388 servidores y colaboradores del IDT encuestados. Actividades desarrolladas: Enfoque de Genero, Sensibilizaacion a la Comunidad, Cine Foro, Escuela Saludable, Cafe con la Directora y Actividad fisica alimenticia 
Para el tercer trimestre (Septiembre) se realizan 4 actividades con percepción favorable en un 98% y un total 189 servidores y colaboradores del IDT encuestados. Actividades desarrolladas: Viernestar - Mercados de las pulgas, Taller de aptitud física, Charla sobre ahorro y portafolio FNA y Taller en relaciones sociales (integración  y manejo de relaciones)</t>
  </si>
  <si>
    <t>Promedio de calificación de los funcionarios en las capacitaciones formales realizadas en cumplimiento PIC</t>
  </si>
  <si>
    <t>Determinar el nivel de apropiación de los conocimiento adquiridos en las capacitaciones formales, por parte de los funcionarios de planta del IDT, con el fin de establecer la efectividad del plan de capacitación en su contribución al desarrollo de competencias.</t>
  </si>
  <si>
    <t>Sumatoria de la calificación obtenida por los funcionarios de planta en las capacitaciones formales realizados por el IDT en cumplimiento del PIC./No. de funcionarios de planta evaluados.*100</t>
  </si>
  <si>
    <t>Porcentaje de Satisfacción laboral</t>
  </si>
  <si>
    <t>Identificar el índice del ambiente laboral del IDT.</t>
  </si>
  <si>
    <t>Número de trabajadores satisfechos laboralmente/Total de trabajadores encuestados*100</t>
  </si>
  <si>
    <t>Ejecución de las fases de rediseño institucional</t>
  </si>
  <si>
    <t xml:space="preserve">Medir el nivel de cumplimiento de la programación de actividades de formación de la vigencia, establecidas en  la fases del rediseño organizacional </t>
  </si>
  <si>
    <t>Porcentaje de ejecución de las fases de rediseño institucional/programados</t>
  </si>
  <si>
    <t>Ejecución Plan de Seguridad y Salud en el Trabajo</t>
  </si>
  <si>
    <t>Medir el cumplimiento de la programación de actividades de seguridad y salud en el trabajo de la vigencia, establecidas en el Plan Institucional, propuesto de acuerdo con las necesidades de los funcionarios.</t>
  </si>
  <si>
    <t>Frecuencia de accidentabilidad</t>
  </si>
  <si>
    <t>Medir el número de accidentes de trabajo con lesiones incapacitantes para establecer acciones de mitigación del riesgo de origen de AT.</t>
  </si>
  <si>
    <t>Número de accidentes de trabajo que se presentaron en el mes/Número de trabajadores en el mes*100</t>
  </si>
  <si>
    <t>En el primer trimestre no se presentaron accidentes de trabajo. Lo anterior refleja un rango de gestión de nivel satisfactorio con un 0% de accidentalidad en el trimestre de la vigencia 2021.  
En el segundo trimestre (mayo) se presentaron 3 accidentes de trabajo. Lo anterior refleja un rango de gestión de nivel satisfactorio con un 1% de accidentalidad en el trimestre de la vigencia 2021.  
En el segundo trimestre (mayo) se presentaron 3 accidentes de trabajo. Lo anterior refleja un rango de gestión de nivel satisfactorio con un 1% de accidentalidad en el trimestre de la vigencia 2021.En el mes de (junio) se presentó un accidente de trabajo. Lo anterior refleja un rango de gestión de nivel satisfactorio con un 0,36% de accidentalidad en el trimestre de la vigencia 2021.    
En el mes de (julio) no se presentaron  accidentes de trabajo. Lo anterior refleja un rango de gestión de nivel satisfactorio con un 0,% de accidentalidad en el trimestre de la vigencia 2021.  
En el mes de (agosto) no se presentaron  accidentes de trabajo. Lo anterior refleja un rango de gestión de nivel satisfactorio con un 0,% de accidentalidad en el trimestre de la vigencia 2021.                                                                                               
En el mes de (septiembre) no se presentaron  accidentes de trabajo. Lo anterior refleja un rango de gestión de nivel satisfactorio con un 0,% de accidentalidad en el trimestre de la vigencia 2021.
En el mes de (octubre) no se presentaron  accidentes de trabajo. Lo anterior refleja un rango de gestión de nivel satisfactorio con un 0,% de accidentalidad en el trimestre de la vigencia 2021.</t>
  </si>
  <si>
    <t>Proporción de accidentes de trabajos mortales</t>
  </si>
  <si>
    <t>Medir los reportes de Accidentalidad mortalidad del SG SST (incluye a todo el personal propio, contratista, subcontratista y en misión) , del periodo y la vigencia anterior.</t>
  </si>
  <si>
    <t>Número de accidentes de trabajo mortales que se presentaron en el año/Total de accidentes de trabajo que se presentaron en el año*100</t>
  </si>
  <si>
    <t>Prevalencia de enfermedad laboral</t>
  </si>
  <si>
    <t xml:space="preserve">Medir el porcentaje de servidores que presentaraon enfermedad laboral en el periodo evaluado y la vigencia anterior. </t>
  </si>
  <si>
    <t>Número de casos nuevos y antiguos de enfermedad laboral que se presenaron en el año/Promedio total de trabajadores que se presenaron en el año*100</t>
  </si>
  <si>
    <t>Severidad de accidentalidad</t>
  </si>
  <si>
    <t>Calificación de origen de AT - Información de ausentismo - Información de personal propio, contratistas persona natural y jurídica, en misión y demás partes interesadas del sistema.</t>
  </si>
  <si>
    <t>Número de días de incapacidad + Número de días cargados en el mes/Número de trabajadores en el mes*100</t>
  </si>
  <si>
    <t>.54</t>
  </si>
  <si>
    <t>Para el primer trimestre de 2021 no se presentaron accidentes de trabajo por lo tanto el indicador no tuvo ningún movimiento, reportando una gestión del 100%. Por cada cien (100) trabajadores que laboraron en el mes, se perdieron 0 días por accidente de trabajo.
Para el segundo trimestre de 2021 (mayo) se presentaron 3 accidentes de trabajo, reportando una gestión del 96%. Por cada cien (100) trabajadores que laboraron en el mes, se perdieron 12 días por accidente de trabajo.
Para el segundo trimestre de 2021 (junio) se presentaron 1 accidentes de trabajo, reportando una gestión del 100%. Por cada cien (100) trabajadores que laboraron en el mes, se perdieron 0 días por accidente de trabajo.
Para el tercer trimestre de 2021 (julio)  no se presentaron  accidentes de trabajo, reportando una gestión del 100%. Por cada cien (100) trabajadores que laboraron en el mes, se perdieron 0 días por accidente de trabajo.
Para el tercer trimestre de 2021 (Agosto)  no se presentaron  accidentes de trabajo, reportando una gestión del 100%. Por cada cien (100) trabajadores que laboraron en el mes, se perdieron 0 días por accidente de trabajo.
Para el tercer trimestre de 2021 (Septiembre)  no se presentaron  accidentes de trabajo, reportando una gestión del 100%. Por cada cien (100) trabajadores que laboraron en el mes, se perdieron 0 días por accidente de trabajo.
Para el Cuarto trimestre de 2021 (Octubre)  no se presentaron  accidentes de trabajo, reportando una gestión del 100%. Por cada cien (100) trabajadores que laboraron en el mes, se perdieron 0 días por accidente de trabajo.</t>
  </si>
  <si>
    <t>Ausentismo por causa médica</t>
  </si>
  <si>
    <t>Medir los reportes de ausentismo  relacionadas con enfermedad general de los  servidores públicos, planta y contratistas.(personal natural).</t>
  </si>
  <si>
    <t>Número de días de ausencia por incapacidad laboral /Número de trabajadores en el mes*100</t>
  </si>
  <si>
    <t>8.8%</t>
  </si>
  <si>
    <t>Incidencia de enfermedad laboral</t>
  </si>
  <si>
    <t>Medir el porcentaje de los reportes de los casos de enfermedad laboral nuevas en el periodo evaluado y en la vigencia anterior.</t>
  </si>
  <si>
    <t>Número de casos nuevos de enfermedad laboral en el año/Promedio total de trabajadores en el año*100</t>
  </si>
  <si>
    <t>Cumplimiento de Requisitos de Estructura del SG SST</t>
  </si>
  <si>
    <t>Medir el Porcentaje de cumplimiento de criterios de estructura para el Sistema de gestión de Seguridad y Salud en el Trabajo.</t>
  </si>
  <si>
    <t>Número de criterios cumplidos/Número total de criterios legales  SG SST*100</t>
  </si>
  <si>
    <t>Para el primer semestre del 2021, tenemos en lista de verificación del cumplimiento de requisitos normativos de estructura 46 criterios o requisitos efectivos de los 48 existentes. Lo anterior dando un avance del 96 % en el indicador.</t>
  </si>
  <si>
    <t>Evaluación de las condiciones de trabajo de los colaboradores</t>
  </si>
  <si>
    <t>Medir el porcentaje de Colaboradores a quienes se les realiza evaluación de las condiciones de trabajo en el periodo</t>
  </si>
  <si>
    <t>Número colaboradores evaluados/Número colaboradores programados*100</t>
  </si>
  <si>
    <t xml:space="preserve">Evaluación de las condiciones de salud </t>
  </si>
  <si>
    <t>Medir el porcentaje de Colaboradores a quienes se les realiza evaluación de las condiciones de salud en el periodo.</t>
  </si>
  <si>
    <t>Número de servidores evaluados/Número de servidores programados*100</t>
  </si>
  <si>
    <t>Cumplimiento en la investigación de incidentes, accidentes y enfermedades laborales</t>
  </si>
  <si>
    <t>Medir el porcentaje de cumplimiento en la investigación oportuna de los incidentes, accidentes y enfermedades laborales.</t>
  </si>
  <si>
    <t>Número de incidentes, accidentes y enfermedades laborales presentados en el periodo/úmero  total de incidentes, accidentes y enfermedades laborales investigados*100</t>
  </si>
  <si>
    <t>Cumplimiento de los objetivos en seguridad y salud en el trabajo</t>
  </si>
  <si>
    <t>Medir el porcentaje de cumplimiento en los objetivos propuestos en el Subsistema de  Seguridad y Salud en el Trabajo.</t>
  </si>
  <si>
    <t>Número objetivos del SG SST cumplidos/Número total de objetivos del SG SST*100</t>
  </si>
  <si>
    <t>Evaluación de acciones de mejora</t>
  </si>
  <si>
    <t>Medir la evaluación de las acciones de mejora derivadas las investigaciones de los incidentes, accidentes de trabajo y enfermedades laborales, así como de las inspecciones de seguridad.</t>
  </si>
  <si>
    <t>Número total de acciones de mejora gestionadas/Número total de acciones de mejora identificadas*100</t>
  </si>
  <si>
    <t xml:space="preserve">Para la vigencia 2020 se realizo el cierre definitivo de las 5 acciones de mejora correspondientes al proceso de Seguridad y Salud en el Trabajo, y en lo relacionado con la vigencvia 2021 se adelantó auditoria interna con Control Interno del 04/07/2021 al 01/07/2021, arrojando como resultado 6 acciones de mejora y 1 observacion. </t>
  </si>
  <si>
    <t>Cumplimiento de programas de vigilancia epidemiológica</t>
  </si>
  <si>
    <t>Medir el cumplimiento de los programas de vigilancia epidemiológica de la salud de los trabajadores, acorde con las características, peligros y riesgos de la empresa.</t>
  </si>
  <si>
    <t>Número de actividades realizadas de los programas de vigilancia epidemiológica/Número total de actividades contempladas en los programas de vigilancia epidemiológica de riesgo psicosocial y desordenes musculoesqueleticos del IDT*100</t>
  </si>
  <si>
    <t xml:space="preserve">8. Robustecer la infraestructura organizacional, física, tecnológica y operativa del IDT, para el desarrollo armónico de los procesos y lograr una gestión más efectiva para el turismo de Bogotá.
</t>
  </si>
  <si>
    <t xml:space="preserve">Cumplimiento en la elaboración de Planes de Mejoramiento -TALENTO HUMANO </t>
  </si>
  <si>
    <t>Eficacia en el cierre de las  de acciones- Gestión del Talento Humano</t>
  </si>
  <si>
    <t>Acciones correctivas, preventivas y/o de mejora cerradas/Acciones correctivas, preventivas y/o de mejora programadas para evaluar en el periodo * 100</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</si>
  <si>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3 acciones programadas a evaluar la eficacia y efectividad durante el primert trimestre de la vigencia 2021, se cerrarón las  3;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http://intranet.bogotaturismo.gov.co/node/865
Este indicador se reporta un mes posterior al finalizar el trimestre , toda vez que el seguimiento de julio a septiembre se realiza en el mes de octubre, por lo anterior el registro de este indicador se realiza al finalizar el mes de octubre .
Se evidencio que la unica  acción programada a evaluar la eficacia y efectividad durante el  tercer trimestre de la vigencia 2021, se cerro;  de acuerdo a las evidencias aportadas, al análisis y evaluación por parte de la Asesoría de control interno,  lo que arroja un cumplimiento del 100%  
El detalle de  este seguimiento se encuentra publicado en la Intranet, en el Sistema Integrado de Gestión "Planes de Mejoramiento"   link </t>
    </r>
    <r>
      <rPr>
        <u/>
        <sz val="12"/>
        <color rgb="FF1155CC"/>
        <rFont val="Times"/>
      </rPr>
      <t>https://intranet.idt.gov.co/es/planes-de-mejoramiento</t>
    </r>
  </si>
  <si>
    <t>Eficacia en el cierre de las  de acciones- Gestión del Talento Humano SG-SST</t>
  </si>
  <si>
    <r>
      <rPr>
        <sz val="12"/>
        <color theme="1"/>
        <rFont val="Times"/>
      </rPr>
      <t xml:space="preserve">Este indicador se reporta un mes posterior al finalizar el trimestre , toda vez que el seguimiento de julio a septiembre se realiza en el mes de octubre, por lo anterior el registro de este indicador se realiza al finalizar el mes de octubre .
Se evidencio que la unica  acción programada a evaluar la eficacia y efectividad durante el  tercer trimestre de la vigencia 2021, se cerro;  de acuerdo a las evidencias aportadas, al análisis y evaluación por parte de la Asesoría de control interno,  lo que arroja un cumplimiento del 100%  
El detalle de  este seguimiento se encuentra publicado en la Intranet, en el Sistema Integrado de Gestión "Planes de Mejoramiento"   link </t>
    </r>
    <r>
      <rPr>
        <u/>
        <sz val="12"/>
        <color rgb="FF1155CC"/>
        <rFont val="Times"/>
      </rPr>
      <t>https://intranet.idt.gov.co/es/planes-de-mejoramiento</t>
    </r>
  </si>
  <si>
    <t xml:space="preserve">AGO </t>
  </si>
  <si>
    <t>Oportunidad de entrega de elementos de consumo</t>
  </si>
  <si>
    <t>Hacer seguimiento a la oportunidad en la entrega de elementos de consumo</t>
  </si>
  <si>
    <t>Número de solicitudes elementos de consumo atendidas oportunamente / Total de solicitudes de elementos de consumo recibidas en el almácen*100</t>
  </si>
  <si>
    <t xml:space="preserve">Se incrementaron las solicitudes en el mes de marzo, en especial la entrega de material promocional con la activación de eventos y ciudad en general
Se incrementaron las solicitudes en el mes de mayo, en especial la entrega de material promocional con las actividades programadas por los procesos misionales
Se incrementaron las solicitudes en el mes de mayo y junio, en especial la entrega de material promocional con las actividades programadas por los procesos misionales y la feria ANATO.
En julio sigue aumentando con la reactivación económica y el regreso gradual a la presencialidad.
Se incrementaron las solicitudes en el mes de mayo y junio, en especial la entrega de material promocional con las actividades programadas por los procesos misionales y la feria ANATO. En julio sigue aumentando con la reactivación económica y el regreso gradual a la presencialidad. En agosto se atendieron 21 solicitudes de papelería, material promocional y de bioseguridas, en la medición de satisfacción, el 100% de los usuarios sigue satisfecho con la prestación del servicio y se ha realizado la entrega oportuna en un 100%
En septiembre incrementan las soslicitudes, en especial material promocional, con la reactivación económica y regreso progresivo gradual a las oficinas de las sede IDT
</t>
  </si>
  <si>
    <t>Actualización de inventarios</t>
  </si>
  <si>
    <t>Identificar la disponibilidad de los recursos del IDT, dado el caso, hacer seguimiento a la cantidad de bienes faltantes evidenciados, con el fin de evaluar el impacto y tomar medidas tendientes a reforzar la seguridad y control de los bienes, identificar los bienes que serán dados de baja, mayor control de entradas y salida.</t>
  </si>
  <si>
    <t>Número de bienes revisados/ Total de bienes inventariados *100</t>
  </si>
  <si>
    <t xml:space="preserve">Se tiene programado el levantamiento físico de los bienes del IDT para los meses de mayo y junio de 2021, es decir el próximo trimestre.
Se realizaron las mesas de trabajo con Promoción y Gestión Destino en el mes de abril para iniciar el levantamiento físico de inventario de señales turisticas y bienes de los puntos de información turística en los meses de mayo y junio de 2021
Debido a los problemas del orden público por el paro y las manisfestaciones en la ciudad al igual que el estado de salud de algunos compañeros, se reajustaron los cronogramas del levantamiento físico, se estima terminar el levantamiento a mediados de julio de 2021
Se terminó de realizar el levantamiento físico de inventario incluyendo señales turisticas y bienes en PITS, sólo falta AEROPIERTO PIT ya que se están esperando los permisos correspondiente.
En el mes de septiembre se realizaron las asignaciones de bienes solicitadas con sus respectivos inventarios individuales, en el mes de octubre se programarán los cronogramas para el levantamiento físico que se llevará a cabo en cuarto trimestre
</t>
  </si>
  <si>
    <t>J</t>
  </si>
  <si>
    <t>Eficacia en el cierre de las  de acciones- Gestión de Bienes y Servicios</t>
  </si>
  <si>
    <t>Acciones correctivas, preventivas yAcciones correctivas, preventivas y/o de mejora programadas para evaluar en el periodo*100</t>
  </si>
  <si>
    <r>
      <rPr>
        <sz val="12"/>
        <color theme="1"/>
        <rFont val="Times"/>
      </rPr>
      <t>Este indicador se reporta un mes posterior al finalizar el trimestre , toda vez que el seguimiento de enero a marzo se realiza en el mes de Abril, por lo anterior el registro de este indicador se realiza al finalizar el mes de Abril .
Se evidencio que de las 10 acciones programadas a evaluar la eficacia y efectividad durante el primer trimestre de la vigencia 2021, se cerraron 5;  de acuerdo a las evidencias aportadas, al análisis y evaluación por parte de la Asesoría de control interno,  lo que arroja un cumplimiento del 50%.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Se evidencio que la unica  acción programada a evaluar la eficacia y efectividad durante el segundo trimestre de la vigencia 2021, se cerro;  de acuerdo a las evidencias aportadas, al análisis y evaluación por parte de la Asesoría de control interno,  lo que arroja un cumplimiento del 100%.
El detalle de  este seguimiento se encuentra publicado en la Intranet, en el Sistema Integrado de Gestión "Planes de Mejoramiento 2021"   link</t>
    </r>
    <r>
      <rPr>
        <sz val="12"/>
        <color rgb="FF000000"/>
        <rFont val="Times"/>
      </rPr>
      <t xml:space="preserve"> </t>
    </r>
    <r>
      <rPr>
        <u/>
        <sz val="12"/>
        <color rgb="FF1155CC"/>
        <rFont val="Times"/>
      </rPr>
      <t xml:space="preserve">http://intranet.bogotaturismo.gov.co/node/865
</t>
    </r>
    <r>
      <rPr>
        <sz val="12"/>
        <color theme="1"/>
        <rFont val="Times"/>
      </rPr>
      <t xml:space="preserve">Este indicador se reporta un mes posterior al finalizar el trimestre , toda vez que el seguimiento de julio a septiembre se realiza en el mes de octubre, por lo anterior el registro de este indicador se realiza al finalizar el mes de octubre.
Se evidencio que de las 4 acciones  programadas a evaluar la eficacia y efectividad durante el tercer trimestre de la vigencia 2021, se cerraron 3; de acuerdo a las evidencias aportadas, al análisis y evaluación por parte de la Asesoría de control interno,  lo que arroja un porcentaje de  cumplimiento del 75%.
El detalle de  este seguimiento se encuentra publicado en la Intranet, en el Sistema Integrado de Gestión "Planes de Mejoramiento"   link: </t>
    </r>
    <r>
      <rPr>
        <u/>
        <sz val="12"/>
        <color rgb="FF1155CC"/>
        <rFont val="Times"/>
      </rPr>
      <t>https://intranet.idt.gov.co/es/planes-de-mejoramiento</t>
    </r>
  </si>
  <si>
    <t>Fecha: 02/11/2021</t>
  </si>
  <si>
    <t>10. Lograr una ejecución eficaz y oportuna del presupuesto asignado a la entidad, con un óptimo nivel de giros.</t>
  </si>
  <si>
    <t>Porcentaje de ejecución del PAC</t>
  </si>
  <si>
    <t>Realizar seguimiento al cumplimiento de la ejecución del PAC de acuerdo a su programación, con el fin de generar las alertas correspondientes.</t>
  </si>
  <si>
    <t>PAC ejecutado/PAC aprobado*100</t>
  </si>
  <si>
    <t>Cumplimiento ejecución presupuestal funcionamiento</t>
  </si>
  <si>
    <t>Medir el grado de cumplimiento en la ejecución del presupuesto de funcionamiento.</t>
  </si>
  <si>
    <t>Presupuesto de funcionamiento comprometido/Presupuesto de funcionamiento apropiado*100</t>
  </si>
  <si>
    <t>Cumplimiento ejecución reservas presupuestales</t>
  </si>
  <si>
    <t>Medir el grado de cumplimiento en la ejecución del presupuesto de funcionamiento.Medir el grado de cumplimiento en la ejecución de  las reservas presupuestales</t>
  </si>
  <si>
    <t>Total pagos programados de las reservas/Valor total de reservas del periodo*100</t>
  </si>
  <si>
    <t>0.05</t>
  </si>
  <si>
    <t>Oportunidad en la elaboración de contratos y/o convenios (Contratación directa)</t>
  </si>
  <si>
    <t>Medir los tiempos de elaboración de los contratos y/o convenios solicitados a la OAJ.</t>
  </si>
  <si>
    <t>Número de contratos elaborados oportunamente en la modalidad de Contratación Directa /Total de solicitudes de elaboración de contratos * 100</t>
  </si>
  <si>
    <t>Se han atendido la totalidad de las solicitudes de elaboración de contratos de acuerdo con las actividades descritas en el procedimiento y de acuerdo a la interacción con los demás procesos de la entidad, durante el primer trimestre de la vigencia 2021 la Oficina Asesora Jurídica recibió 187 solicitudes de elaboración de contratos bajo la modalidad de contratación directa, de las cuales 166 son atendidas dentro de los términos establecidos en el indicador. Se han atendido la totalidad de las solicitudes de elaboración de contratos de acuerdo con las actividades descritas en el procedimiento y de acuerdo a la interacción con los demás procesos de la entidad, durante el primer trimestre de la vigencia 2021 la Oficina Asesora Jurídica recibió 187 solicitudes de elaboración de contratos bajo la modalidad de contratación directa, de las cuales 166 son atendidas dentro de los términos establecidos en el indicador. 
La Oficina Asesora Jurídica para el segundo trimestre de la vigencia 2021, atiende la totalidad de las solicitudes de elaboración de contratos  bajo la modalidad de contratación directa de acuerdo con las actividades descritas en el procedimiento y la interacción con las  áreas del IDT, es así como para el periodo del presente reporte se alcanza un 99% de cumplimiento de acuerdo con la meta establecida, ya que de las 75 solicitudes recibidas se atienden dentro del plazo establecido 74 de ellas así:
Abril 30
Mayo 31
Junio 13
La Oficina Asesora Jurídica para el tercer trimestre de la vigencia 2021, atiende la totalidad de las solicitudes de elaboración de contratos bajo la modalidad de contratación directa de acuerdo con las actividades descritas en el procedimiento y los flujos de aprobación de la plataforma transaccional SECOP II, es así como para el periodo del presente reporte se alcanza un 90% de cumplimiento de acuerdo con la meta establecida, ya que de las 50 solicitudes recibidas se atienden dentro del plazo establecido 45:
Julio: 8/10
Agosto: 21/23
Septiembre: 16/17</t>
  </si>
  <si>
    <t>Oportunidad en la elaboración de contratos derivados de procesos de selección ( Convocatoria pública)</t>
  </si>
  <si>
    <t xml:space="preserve">Medir los tiempos de elaboración de los contratos  derivados de procesos de selección </t>
  </si>
  <si>
    <t>Número de contratos elaborados en los términos establecidos en el cronograma del proceso de selección /Total de solicitudes de elaboración de procesos de selección * 100</t>
  </si>
  <si>
    <t xml:space="preserve">Se elaboran la totalidad de los contratos derivados de procesos de selección, durante el primer trimestre de la vigencia 2021 así:
En términos de acuerdo con cada uno de los cronogramas de los procesos de selección los contratos:
151-2021
152-2021
181-2021
199-2021
Y un contrato fuera del término establecido en el cronograma del proceso:
185-2021.
Se elaboran la totalidad de los contratos derivados de procesos de selección producto de convocatoria pública en los términos establecidos en cada uno de los cronogramas de los procesos de selección, los contratos elaborados en el segundo trimestre de 2021 son:
Proceso de selección                     Contrato
1. Orden de Compra 68999             259-2021
2. IDT-MC-003-2021                     262-2021
3. IDT-MC-004-2021                     266-2021
4. Orden de Compra 127493           281-2021
Se elaboran la totalidad de los contratos derivados de procesos de selección producto de convocatoria pública en los términos establecidos en cada uno de los cronogramas de los procesos de selección, los contratos elaborados en el tercer trimestre de 2021 son: 
Proceso de selección                    Contrato
IDT-SASI-001-2021                           291
IDT-SAMC-003-2021                        292
IDT - SAMC - 002 - 2021                  293
IDT-SASI-002-2021                           294
IDT-MC-006-2021                              304
IDT-MC-007-2021                              305
IDT-MC-008-2021                              310
IDT-LP-002-2021                               315
IDT-MC-010-2021                             337  </t>
  </si>
  <si>
    <t xml:space="preserve">Oportunidad en la liquidación de contratos y/o convenios. </t>
  </si>
  <si>
    <t>Medir los tiempos de respuesta a las solicitudes de las áreas respecto de  los trámites de liquidación de los contratos y/o convenios</t>
  </si>
  <si>
    <t>Número de solicitudes atendidas en los términos establecidos  /Total de solicitudes radicadas en la Oficina Asesora Jurídica * 100</t>
  </si>
  <si>
    <t>Para el primer trimestre de la vigencia 2021 se reciben 9 solicitudes de revisión y trámite de liquidación de contratos o convenios las cuales son atendidas dentro de los términos establecidos en el indicador 8, y una (1) fuera de los términos.
Para el segundo trimestre de la vigencia 2021 se reciben 17 solicitudes de revisión y trámite de liquidación de contratos o convenios, las cuales 15 son atendidas dentro de los términos establecidos en el indicador  y 2 fuera de los términos.
Abril: 5 / 7
Mayo: 6 / 6
Junio:4 / 4
Para el tercer trimestre de la vigencia 2021 se reciben 19 solicitudes de revisión y trámite de liquidación de contratos o convenios, de las cuales 17 son atendidas dentro de los términos establecidos en el indicador  y 2 fuera de los términos.
Julio: 5 / 6
Agosto: 7 / 8
Septiembre:5 / 5</t>
  </si>
  <si>
    <t>Ejecución del plan de acción de la Política de Prevención del daño antijuridico</t>
  </si>
  <si>
    <t>Medir el cumplimiento de las actividades planteadas en el plan de acción de la PolÍtica de prevención del daño antijurídico en el IDT.</t>
  </si>
  <si>
    <t>Número de actividades realizadas  /Número de actividades programadas* 100</t>
  </si>
  <si>
    <t>A través de la Resolución 35 del  10 de marzo de 2021, la Dirección General ajustó el cronograma de dos actividades, que estaban previstas para finalizar en el mes de marzo. Debido a la terminación de ejecución de contratos en el mes de diciembre de 2020 y el inicio del año 2021 con medidas de cuarentena general y sectorizada, que afectaron el cumplimiento de esas actividades, se adoptó la modificación de fecha de finalización de estas, con el fin de que concluyan en el mes de junio de 2021. No obstante, debe aclararse que la entidad ha venido preparando todo lo relacionado con estas dos actividades, que están enmarcadas en el proceso del Rediseño Institucional; de tal forma, que durante los primeros tres meses del año 2021 se ha avanzado en el alistamiento para la finalización durante el segundo trimestre del año.
Se elaboró documento que contiene el análisis y evaluación sobre los procesos, procedimientos, funciones, productos, servicios y modelo de operación del IDT de conformidad con los lineamientos establecidos en la metodología del Departamento Administrativo del Servicio Civil y el Departamento Administrativo de la Función Pública y en alineación a la política pública en esta materia. 
Se realizó consulta al Departamento Administrativo del Servicio Civil Distrital, con el fin de ajustar el estudio de cargas laborales y los actos administrativos que lo acompañan a los lineamientos en materia de política pública para la modificación de la planta de personal. No obstante, al no haber sido brindada una respuesta de parte del Departamento Administrativo del Servicio Civil Distrital, de tal forma que se pueda plantear la consulta subsiguinete sobre la planta de personal ante la Secretaría Distrital de Hacienda, el desempeño del indicador está previsto para el trimestre siguiente. En relación con la actividad que estaba prevista para el mes de agosto, esta se aplazaría (de acuerdo con el plan de acción), dado que esta actividad depende, a su vez, de la respuesta del DASCD y de la SDH, como entidades externas al Instituto. Por tanto, el cumplimiento de parte del Instituto es satisfactorio, pero parcial frente al objetivo total de la actividad prevista en el mes de julio, esperando que sea completado durante el siguiente trimestre, junto con la última actividad que se deriva de aquella.</t>
  </si>
  <si>
    <t xml:space="preserve">Cumplimiento en la elaboración de Planes de Mejoramiento -GESTIÓN JURÍDICA Y CONTRACTUAL </t>
  </si>
  <si>
    <t xml:space="preserve">Eficacia en el cierre de las  de acciones- Gestión Jurídica y Contractual </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</si>
  <si>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21 acciones programadas a evaluar la eficacia y efectividad durante el primer trimestre de la vigencia 2021, se cerraron  13;  de acuerdo a las evidencias aportadas, al análisis y evaluación por parte de la Asesoría de control interno,  lo que arroja un cumplimiento del 62%.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Se evidencio que de las 8 acciones programadas a evaluar la eficacia y efectividad durante el segundo  trimestre de la vigencia 2021, se cerraron   las 8;  de acuerdo a las evidencias aportadas, al análisis y evaluación por parte de la oficina de control interno,  lo que arroja un cumplimiento del 100%.
El detalle de  este seguimiento se encuentra publicado en la Intranet, en el Sistema Integrado de Gestión "Planes de Mejoramiento 2021"   link </t>
    </r>
    <r>
      <rPr>
        <u/>
        <sz val="12"/>
        <color rgb="FF1155CC"/>
        <rFont val="Times"/>
      </rPr>
      <t>http://intranet.bogotaturismo.gov.co/node/865</t>
    </r>
    <r>
      <rPr>
        <sz val="12"/>
        <color theme="1"/>
        <rFont val="Times"/>
      </rPr>
      <t xml:space="preserve">
</t>
    </r>
  </si>
  <si>
    <t>Control de humedad del archivo central.</t>
  </si>
  <si>
    <t>Medir la humedad del archivo central  para garantizar  la conservación y preservación de los documentos.</t>
  </si>
  <si>
    <t>Condición de humedad registrada / Condición de humedad entre el rango  permitido * 100</t>
  </si>
  <si>
    <t>Control de temperatura del archivo central.</t>
  </si>
  <si>
    <t xml:space="preserve">Medir la temperatura del archivo central  para garantizar  la conservación y preservación de los documentos. </t>
  </si>
  <si>
    <t>Condición de temperatura registrada/Condición de temperatura entre el rango  permitido  *100</t>
  </si>
  <si>
    <t>Transferencias Documentales Primarias</t>
  </si>
  <si>
    <t>Medir el cumplimiento en  las transferencias documentales primarias por parte de los procesos de la entidad, de forma organizada para la adecuada custodia en el Archivo Central</t>
  </si>
  <si>
    <t>Número de  procesos con transferencia documental/Total de procesos programados del IDT para transferencia*100</t>
  </si>
  <si>
    <t>Para los dos primeros meses del año no se tiene programado Transferencias Documentales Primarias.
Para el mes de marzo de 2021 se recibió la transferencia documental primaria del área de Dirección General del archivo de Gestión de la vigencia 2018, dando cumplimiento al Cronograma establecido. 
Para el mes de abril de 2021, se recibieron las transferencias documentales primarias de Control Disciplinario, Control Interno y del proceso de Contabilidad, con sus respectivos memorandos y FUID´s, dando cumplimiento al cronograma establecido. 
Para el mes de mayo de 2021, se recibieron las transferencias documentales primarias de los procesos de Bienes y Servicios, Gestión Documental, la  Asesora de Comunicaciones y la Oficina Asesora de Planeación, con sus respectivos memorandos y FUID´s, dando cumplimiento a lo establecido en el Cronograma de Transferencias. 
Para el mes de junio de 2021, se recibieron las transferencias documentales primarias de los procesos de Atención al Ciudadano, Observatorio de Turismo, la Subdirección de Promoción y Mercadeo y la Subdirección de Gestión de Destino, con sus respectivos memorandos y FUID´s, dando cumplimiento a lo establecido en el Cronograma de Transferencias. 
Considerando el volumen de expedientes y teniendo en cuenta la limitación para el trabajo presencial a causa de la pandemia, la Oficina Asesora Jurídica y el proceso de Talento Humano, encargados de las últimas dos transferencias documentales primarias, solicitaron prórroga para el mes de agosto de 2021, con el fin de realizar el alistamiento y la entrega de los expedientes al Archivo Central.
Para el mes de agosto de 2021, se recibió la Transferencia Documental Primaria del proceso de Talento Humano con sus respectivos FUID y memorando de entrega, teniendo encuenta la solicitud de prórroga.
Para el mes de septiembre de 2021, se recibió la Transferencia Documental Primaria del Archivo de Gestión de la Oficina Asesora de Jurídica con su memorando y respectivos FUID de entrega.</t>
  </si>
  <si>
    <t>Actualización del Sistema Integrado 
de Conservación-SIC</t>
  </si>
  <si>
    <t>Establecer las estrategias para la conservación y 
preservación del acervo documental del Instituto
 Distrital de Turismo.</t>
  </si>
  <si>
    <t>Planes del SIC 
actualizados/Planes 
del SIC programados
 para actualización</t>
  </si>
  <si>
    <t>Respecto a la actualización del Sistema Integrado de Conservación-SIC, durante el primer semestre de
 la vigencia 2021, se realizaron mesas técnicas donde se trabajó la política del Plan de Conservación 
Documental y se desarrollaron sus seis (6) programas, cada uno con su estructura, de acuerdo a lo
 establecido en la norma archivística y las observaciones realizadas en las reuniones sostenidas con 
el equipo técnico del Archivo de Bogotá, los días 19 de marzo, 18 de mayo y 23 de junio del año en 
curso. La próxima reunión con el Archivo de Bogotá está programada para el 16 de julio de 2021
 donde se revisará el Plan de Conservación Documental y los avances en la elaboración de la política
 y las estrategias del Plan de Preservación Digital a Largo Plazo. De igual manera, se continuarán 
con las mesas de trabajo con el equipo interdisciplinario del IDT, de acuerdo a plan de trabajo 
interno ya establecido, con el fin de dar cumplimiento a la actualización del instrumento archivistico 
y sus dos planes.
Respecto a la actualización del Sistema Integrado de Conservación-SIC, durante el primer semestre de la vigencia 2021, se realizaron mesas técnicas donde se trabajó la política del Plan de Conservación Documental y se desarrollaron sus seis (6) programas, cada uno con su estructura, de acuerdo a lo establecido en la norma archivística y las observaciones realizadas en las reuniones sostenidas con el equipo técnico del Archivo de Bogotá, los días 19 de marzo, 18 de mayo y 23 de junio del año en curso. La próxima reunión con el Archivo de Bogotá está programada para el 16 de julio de 2021 donde se revisará el Plan de Conservación Documental y los avances en la elaboración de la política y las estrategias del Plan de Preservación Digital a Largo Plazo. De igual manera, se continuarán con las mesas de trabajo con el equipo interdisciplinario del IDT, de acuerdo a plan de trabajo interno ya establecido, con el fin de dar cumplimiento a la actualización del instrumento archivistico y sus dos planes.</t>
  </si>
  <si>
    <t xml:space="preserve">Cumplimiento en la elaboración de Planes de Mejoramiento -GESTIÓN DOCUMENTAL </t>
  </si>
  <si>
    <t>La notificación de suscribir el plan de mejoramiento al proceso, fue el día 18 de enero del 2021 , y el respectivo plan de mejoramiento remitido a la Asesora de Control Interno , fue enviado el el día 25 de enero (5 días habiles ), por lo anterior y de acuerdo a los parametros definidos en los terminos arroja una oportunidad del 100%</t>
  </si>
  <si>
    <t xml:space="preserve">Eficacia en el cierre de las  de acciones Gestión Documental </t>
  </si>
  <si>
    <t xml:space="preserve">Asesorar, controlar y evaluar de forma independiente y objetiva a través de auditorías internas, acciones de seguimiento, informes de ley, fomento de la cultura del autocontrol, con el fin de agregar valor y mejorar el desempeño institucional.
</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</si>
  <si>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una (1) acción programada a evaluar la eficacia y efectividad durante el primer trimestre de la vigencia 2021, esta se cerro;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
Se evidencio que de  las 2 acciones programada a evaluar la eficacia y efectividad durante el segundo trimestre de la vigencia 2021, estas se cerraron;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t>
    </r>
    <r>
      <rPr>
        <u/>
        <sz val="12"/>
        <color rgb="FF1155CC"/>
        <rFont val="Times"/>
      </rPr>
      <t xml:space="preserve">http://intranet.bogotaturismo.gov.co/node/865
</t>
    </r>
    <r>
      <rPr>
        <sz val="12"/>
        <color theme="1"/>
        <rFont val="Times"/>
      </rPr>
      <t xml:space="preserve">Este indicador se reporta un mes posterior al finalizar el trimestre , toda vez que el seguimiento de julio a septiembre se realiza en el mes de octubre, por lo anterior el registro de este indicador se realiza al finalizar el mes de octubre .
Se evidencio que la unica  acción programada a evaluar la eficacia y efectividad durante el  tercer trimestre de la vigencia 2021, no se cerro y se reprogramo;  esto conforme a las evidencias aportadas, al análisis y evaluación por parte de la Asesoría de control interno,  lpor tanto no arrojo porcentaje de cumplimiento.
El detalle de  este seguimiento se encuentra publicado en la Intranet, en el Sistema Integrado de Gestión "Planes de Mejoramiento"   link </t>
    </r>
    <r>
      <rPr>
        <u/>
        <sz val="12"/>
        <color rgb="FF1155CC"/>
        <rFont val="Times"/>
      </rPr>
      <t>https://intranet.idt.gov.co/es/planes-de-mejoramiento</t>
    </r>
  </si>
  <si>
    <t>Nivel de Atención  a los usuarios en Soporte Técnico</t>
  </si>
  <si>
    <t>Medir que categorias tinen mayor incidencia,  frente al servicio de soporte técnico realizado por el área de sistemas de la entidad.</t>
  </si>
  <si>
    <t>Número de soportes técnicos atendidos  / Total de requerimientos en la plataforma * 100</t>
  </si>
  <si>
    <t>Nivel de saturación del servicio DHCP del IDT</t>
  </si>
  <si>
    <t>Medir la capacidad de disponibilidad de red  en  la  entidad.</t>
  </si>
  <si>
    <t>N° de cantidades IP entregadas/Total de direcciones IP disponibles en el servidor*100</t>
  </si>
  <si>
    <t xml:space="preserve">Cumplimiento en la elaboración de Planes de Mejoramiento -GESTIÓN TECNOLOGICA </t>
  </si>
  <si>
    <t>El informe de evaluación por dependencias de la vigencia 2020, fue socializado a la Dirección del IDT y a los líderes del procesos, incluido el lider del proceso de Gestión tecnologica (Jefe de la OAP), el día 27 de enero de 2021, y el respectivo plan de mejoramiento fue remtido a la Asesoria de Control Inteno el día 15 de marzo de 2021.(26 días habiles), porl o anterior el porcentaje de cumplimiento fue del 0%</t>
  </si>
  <si>
    <t xml:space="preserve">MAR </t>
  </si>
  <si>
    <t xml:space="preserve">MAY  </t>
  </si>
  <si>
    <t>Eficacia en el cierre de las  de acciones Gestión Técnologica</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</si>
  <si>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2 acciones programadas a evaluar la eficacia y efectividad durante el primer trimestre de la vigencia 2021, se cerro 1;  de acuerdo a las evidencias aportadas, al análisis y evaluación por parte de la oficina de control interno,  lo que arroja un cumplimiento del 50%.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abria junio se realiza en el mes de julio, por lo anterior el registro de este indicador se realiza al finalizar el mes de julio .
Se evidencio que de las 4 acciones programadas a evaluar la eficacia y efectividad durante el segundo trimestre de la vigencia 2021, se cerraron  las 4;  de acuerdo a las evidencias aportadas, al análisis y evaluación por parte de la oficina de control interno,  lo que arroja un cumplimiento del 100%.
El detalle de  este seguimiento se encuentra publicado en la Intranet, en el Sistema Integrado de Gestión "Planes de Mejoramiento 2021"   link http://intranet.bogotaturismo.gov.co/node/865
Este indicador se reporta un mes posterior al finalizar el trimestre , toda vez que el seguimiento de julio a septiembre se realiza en el mes de octubre, por lo anterior el registro de este indicador se realiza al finalizar el mes de octubre .
Se evidencio que de  las 4 acciones programada a evaluar la eficacia y efectividad durante el tercer trimestre de la vigencia 2021,  se cerraron 3;  de acuerdo a las evidencias aportadas, al análisis y evaluación por parte de la Asesoría  de control interno, lo que arrojo un cumplimiento del  75%.  
El detalle de  este seguimiento se encuentra publicado en la Intranet, en el Sistema Integrado de Gestión "Planes de Mejoramiento"   link </t>
    </r>
    <r>
      <rPr>
        <u/>
        <sz val="12"/>
        <color rgb="FF1155CC"/>
        <rFont val="Times"/>
      </rPr>
      <t>https://intranet.idt.gov.co/es/planes-de-mejoramiento</t>
    </r>
  </si>
  <si>
    <t>Oportunidad respuesta PQRS</t>
  </si>
  <si>
    <t xml:space="preserve">Medir la oportunidad en los tiempos de respuestas de las PQRS radicadas en la Entidad, con el fin de mejorar el nivel de satisfacción de los ciudadanos frente a la atención opotuna de sus PQRS, mes vencido. </t>
  </si>
  <si>
    <t>Número de PQRS con respuesta en terminos de ley  / Total de PQRS radicadas en la entidad * 100</t>
  </si>
  <si>
    <t>Nivel de Satisfacción de las repuestas PQRSD</t>
  </si>
  <si>
    <t xml:space="preserve">Medir el nivel de satisfacción de los ciudadanos frente a la atención opotuna de sus PQRSD, mes vencido. </t>
  </si>
  <si>
    <t>Promedio calificaciones encuestas de satisfacción PQRS/Total de las Encuentas de PQRS diligenciadas en la Entidad*100</t>
  </si>
  <si>
    <t>ABRL</t>
  </si>
  <si>
    <t xml:space="preserve">Cumplimiento en la elaboración de Planes de Mejoramiento - ATENCIÓN AL CIUDADANO </t>
  </si>
  <si>
    <t>El informe de seguimiento al PAAC, fue publicado el día 15 de enero  del  2021, y el respectivo plan de mejoramiento remitido a la Asesora de Control Interno se efectuó el  día 04 de febrero del 2021, (14 días hábiles) . Por lo anterior y de acuerdo a los parametros definidos en los terminos arroja un porcentaje de cumplimiento del 0%</t>
  </si>
  <si>
    <t>Eficacia en el cierre de las  de acciones- Atención al Ciudadano</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</si>
  <si>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2 acciones programadas a evaluar la eficacia y efectividad durante el primer trimestre de la vigencia 2021, no se cerro ninguna;  de acuerdo a las evidencias aportadas, al análisis y evaluación por parte de la Asesoría de Control Interno, por tanto no arrojo porcentaje de cumplimiento, estas fueron reprogramdas para el 30 de junio del 2021.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
Se evidencio que de las 3 acciones programadas a evaluar la eficacia y efectividad durante el segundo trimestre de la vigencia 2021, se cerraron las 3;  de acuerdo a las evidencias aportadas, al análisis y evaluación por parte de la Asesoría de Control Interno, por tanto arroja un porcentaje de cumplimiento del 100%.
El detalle de  este seguimiento se encuentra publicado en la Intranet, en el Sistema Integrado de Gestión "Planes de Mejoramiento 2021"   link </t>
    </r>
    <r>
      <rPr>
        <u/>
        <sz val="12"/>
        <color rgb="FF1155CC"/>
        <rFont val="Times"/>
      </rPr>
      <t xml:space="preserve">http://intranet.bogotaturismo.gov.co/node/865
</t>
    </r>
    <r>
      <rPr>
        <sz val="12"/>
        <color theme="1"/>
        <rFont val="Times"/>
      </rPr>
      <t xml:space="preserve">Este indicador se reporta un mes posterior al finalizar el trimestre, toda vez que el seguimiento de julio a septiembre se realiza en el mes de octubre, por lo anterior el registro de este indicador se realiza al finalizar el mes de octubre.
Se evidencio que de las 2 acciones  programadas a evaluar la eficacia y efectividad durante el tercer trimestre de la vigencia 2021, se cerraron las dos; de acuerdo a las evidencias aportadas, al análisis y evaluación por parte de la Asesoría de control interno,  lo que arroja un porcentaje de  cumplimiento del 100%.
El detalle de  este seguimiento se encuentra publicado en la Intranet, en el Sistema Integrado de Gestión "Planes de Mejoramiento"   link: </t>
    </r>
    <r>
      <rPr>
        <u/>
        <sz val="12"/>
        <color rgb="FF1155CC"/>
        <rFont val="Times"/>
      </rPr>
      <t>https://intranet.idt.gov.co/es/planes-de-mejoramiento</t>
    </r>
  </si>
  <si>
    <t xml:space="preserve">JUL </t>
  </si>
  <si>
    <t>Cumplimiento de los términos procesales</t>
  </si>
  <si>
    <t>Ejercer el control disciplinario respetando el debido proceso, las garantías procesales consagrados en la Constitución Política y los términos establecidos en la Ley 1952 de 2019</t>
  </si>
  <si>
    <t>Número de apertura formales de procesos disciplinario + Número de autos de apertura preliminares/Número de expedientes tramitados dentro de los términos legales * 100</t>
  </si>
  <si>
    <t xml:space="preserve">
Para el primer trimestre de 2021, en el mes de enero se encuentran vigentes 24 procesos disciplinarios (23 preliminares y 1 formal), en lo que corresponde a febrero, se archivaron tres procesos preliminares para un total 21. Finalmente, para el mes de marzo se cuenta con 19 preliminares y una investigación formal, debido a que se archivó la preliminar 002-2017.
Para el segundo trimestre de 2021, en el mes de abril se cuenta con 20 proceso disciplinarios, en mayo se aperturó una indagación preliminar para un total de 21 procesos disciplinario, para el mes de junio se cuenta con 20 preliminares y 1 formal.
En el tercer trimestre de 2021, se aperturaron dos indagaciones preliminares y una investigación formal, para un total de 18 procesos disciplinarios activos.        
</t>
  </si>
  <si>
    <t>ABR MAY</t>
  </si>
  <si>
    <t xml:space="preserve">Se adelantaron hasta la fecha la totalidad de los informes proyectados en el Plan Anual de Auditorias para el trimestre , así:
Enero: Seguimiento al Plan Anticorrupción, Evaluación de la gestión por dependencias (28 informes generados de las 14 dependencias de la Entidad, dos por cada dependencia del PLAN DE DESARROLLO DEL I semestre  y del II PLAN DE DESARROLLO que inicio en segundo semestre de 2020 ), Evaluación independiente del estado del sistema de control (Pormenorizado), Informe Atención al Ciudadano sobre las quejas, sugerencias y reclamos., Iinforme semestral de seguimiento a los instrumentos técnicos y administrativos del Sistema de Control Interno, Seguimiento a la gestión y avances en la implementación de los lineamientos para la implementación del nuevo marco normativo de regulación contable pública aplicable a entidades de gobierno en Bogotá Distrito Capital, Inforrme seguimiento Plan Anual de Adquisiciones 
Y cumplimiento Circular 100-008-2020, Seguimiento a los riesgos de gestión de la Entidad Seguimiento a los riesgos de corrupción del IDT ,Seguimiento al reporte de la cuenta mensual en el SIVICOF (1) 
Febrero: Seguimiento a Planes de Mejoramiento suscritos con la Contraloría de Bogotá. (Cuenta anual), Seguimiento al reporte de la cuenta mensual en el SIVICOF (2) y Seguimiento al reporte de la cuenta anual en el SIVICOF 
Marzo: Evaluación Anual del Sistema de Control Interno Contable.Verificación del cumplimiento de la normatividad relacionada con el licenciamiento de software y hardware (Derechos de Autor) ,Inforrme seguimiento Plan Anual de Adquisiciones 
Y cumplimiento Circular 100-008-2020, Reporte de avance de la gestión -FURAG II (Primer semestre 2019) ySeguimiento al reporte de la cuenta mensual en el SIVICOF (3) 
Abril: Se adelantaron hasta la fecha la totalidad de los informes proyectados en el Plan Anual de Auditorias para el mes, así: Informe Austeridad en el Gasto, Seguimiento a la gestión y avances en la implementación de los lineamientos para la implementación del nuevo marco normativo de regulación contable pública aplicable a entidades de gobierno en Bogotá Distrito Capital, Informe seguimiento Plan Anual de Adquisiciones 
Y cumplimiento Circular 100-008-2020,Seguimiento implementación sistema de información distrital de empleo y administración publica SIDEAP, nforme de seguimiento y recomendaciones orientadas al cumplimiento de las metas del Plan de Desarrollo a cargo de la Entidad (marzo), Auditoria Integral SIG - MIPG/ GESTIÓN Proceso  Destino Competitivo y Sostenible, Seguimiento al estado de las acciones de mejora del IDT,Seguimiento al reporte de la cuenta mensual en el SIVICOF (4)
Mayo: Se adelantaron hasta la fecha la totalidad de los informes proyectados en el Plan Anual de Auditorias para el mes, así: Seguimiento al Plan Anticorrupción de la Entidad, Seguimiento al Cumplimiento Cuotas Partes, Informe Asuntos Disciplinarios, Auditoria Integral SIG - MIPG/ GESTIÓN Proceso Promoción y Mercadeo, Seguimiento a los riesgos de gestión de la Entidad , Seguimiento a los riesgos de corrupción del IDT , Seguimiento al reporte de la cuenta mensual en el SIVICOF (5). La actividad referente a Informe de Evaluación a los programas eticos de la entidad , se programo en el ultimo  Comite Institucional de Control Interno, llevado a cabo el 14 de mayo , por lo que se esta adelantando desde finales de mayo y se dara cumplimiento en el mes  de junio 
Junio: Se adelantaron hasta la fecha, los informes proyectados en el Plan Anual de Auditorias para el mes, así: Informes Posibles Actos de Corrupción, Informe de Evaluación a los programas éticos de la entidad, Informe seguimiento Plan Anual de Adquisiciones y cumplimiento Circular 100-008-2020, Informe de evaluación al fortalecimiento de la transparencia y prevención de la corrupción. (Anual), Auditoría Participación Ciudadana y Control Social, Seguimiento al reporte de la cuenta mensual en el SIVICOF (6)
Se aclara que de acuerdo a la PAA, modificado en el Comité Institucional de Control Interno, llevado a cabo en el mes de mayo, se incorporaron dos nuevos informes relacionados con la  evaluación a los programas éticos de la entidad y con  la Auditoría interna en Seguridad y Salud en el Trabajo SST, no obstante esta última evaluación no se pudo completar en los tiempos definidos,  toda vez que la reunión de cierre se realizó posterior a lo programado, al no contar con la notificación de la nueva Asesora de Control Interno encargada. De igual forma el informe de Arqueo cajas menores del IDT, no logro reportarse dentro le mes la medición y se reportará en el mes de julio. 
Julio: Se adelantaron hasta la fecha, los informes proyectados en el Plan Anual de Auditorias para el mes, así: Informe Austeridad en el Gasto, Evaluación independiente del Estado del Sistema de control (Pormenorizado), Informe Semestral de seguimiento a los instrumentos técnicos y administrativos del Sistema de Control Interno, Seguimiento a la gestión y avances en la implementación de los lineamientos para la implementación del nuevo marco normativo de regulación contable pública aplicable a entidades de gobierno en Bogotá Distrito Capital, Informe de Gestión Judicial SIPROJ-WEB, Seguimiento al estado de las acciones de mejora del IDT,Seguimiento al reporte de la cuenta mensual en el SIVICOF (7)
Se aclara que para este mes se incluyen,  los informes de Auditoría interna en Seguridad y Salud en el Trabajo SST y el informe de Arqueo cajas menores del IDT , los cuales se realizaron en el mes de junio, pero fueron presentados el 1ro de Julio. Nota: el informe de Informe Atención al Ciudadano sobre las PQRS, se realizó en el mes julio, pero su reporte se formalizo en los primeros dias de agosto.
Agosto : Se adelantaron hasta la fecha, los informes proyectados en el Plan Anual de Auditorias para el mes, así: 1. Informe Atención al Ciudadano sobre las quejas, sugerencias y reclamos. (Socializado mediante correo electrónico el día 3 agosto 2021 al Subdirector de Gestión Corporativa con copia a Dirección General se solicita suscripción Plan de Mejoramiento) 2. Informe de seguimiento Planes Mejoramiento Dirección Archivo Distrital. (Reportado mediante correo electrónico el día 19 agosto 2021 en el correo ventanillaelectronica@alcaldiabogota.gov.co con número de radicado 1-2021-25289: enviado memorando, base PMP Seguimiento Archivístico y link de evidencias) 3. Seguimiento implementación sistema de información distrital de empleo y administración pública SIDEAP. 4. Informe de seguimiento y recomendaciones orientadas al cumplimiento de las metas del Plan de Desarrollo a cargo de la Entidad (socializado mediante correo electrónico el día 31 agosto 2021 dirigido a Dirección General y Asesora de Planeación con copia a todos los miembros del Comité Institucional de Coordinación de Control Interno) 5. Auditoría a la Contratación del IDT(socializado mediante correo electrónico el día 31 agosto 2021 al proceso jurídico solicitando suscripción de plan de mejoramiento, se envía a los miembros del Comité Institucional de Coordinación de Control Interno) 6. Seguimiento al reporte de la cuenta mensual en el SIVICOF (8)( El día 10 de agosto de 2021 se realizó la trasmisión de la cuenta mensual correspondiente al mes de julio de 2021,  cual se incluyeron los formatos: CBN 1092, CBN 1093, CBN 001, CBN 1109, CBN 109)
NOTA: El plan de Auditoria sufrió modificación para el presente mes de reporte, toda vez que  por petición de la OAP y aprobado por el Comité Institucional de Control Interno, se reprogramaron 3 auditorías del SIG-MIPG, por tal motivo la programación para este mes paso de 9 actividades  a 6. 
Septiembre : Se adelantaron hasta la fecha, los informes proyectados en el Plan Anual de Auditorias para el mes, así: Seguimiento al Plan Anticorrupción. (matriz fue publicada en la pagína WEB el día 14 de septiembre 2021), Informe de Seguimiento a la eficacia y efectividad del Mapa de Aseguramiento  definido por el IDT(  matriz notificada a la Direcctora General el día 30 de septiembre de 2021), Seguimiento a los riesgos de gestión de la Entidad (Matriz publicada en la pagina WEB el día 14/09/2021), Seguimiento a los riesgos de corrupción del IDT(Matriz publicada en la pagina WEB el día 14/09/2021), Seguimiento al reporte de la cuenta mensual en el SIVICOF (9) (El día 9 de septiembre de 2021 se realizó la trasmisión de la cuenta mensual), Realizar actividades de fomento de la cultura de control. (Sensibilización de Riesgos) (Presentación realizada a la comunidad IDT el día 23 de septiembre 2021) y  Inforrme seguimiento Plan Anual de Adquisiciones 
y cumplimiento Circular 100-008-2020 (Se presentó Informe seguimiento Plan Anual de Adquisiciones mediante correl electronico el día 15 de septiembre 2021)
Octubre: Se adelantaron hasta la fecha, los informes proyectados en el Plan Anual de Auditorias para el mes, así: 1.Informe Austeridad en el Gasto (Presentado mediante correo electrónico el día 28 de octubre 2021  al Subdirector de Gestión Corporativa con copia a Dirección General y todos los miembros del Comité Institucional de Coordinación de Control Interno), 2.Seguimiento a las Funciones del Comité de Conciliaciones y acciones de repetición (Presentado mediante correo electrónico el día 27 de octubre 2021 a la Asesora Jurídica con copia a Dirección General y todos los miembros del Comité Institucional de Coordinación de Control Interno) 3. Seguimiento al cumplimiento de los acuerdos de gestión y concertación de objetivos (Se presentó mediante correo electrónico dirigido al Subdirector de Gestión Corporativa con copia a todos los miembros del Comité Institucional de Coordinación de Control Interno el día 19 de octubre 2021), 4.  Seguimiento a la gestión y avances en la implementación de los lineamientos para la implementación del nuevo marco normativo de regulación contable pública aplicable a entidades de gobierno en Bogotá Distrito Capital (Presentado mediante correo electrónico el día 28 de octubre 2021  al Subdirector de Gestión Corporativa con copia a Dirección General y todos los miembros del Comité Institucional de Coordinación de Control Interno), 5. Informe seguimiento Plan Anual de Adquisiciones y cumplimiento Circular 100-008-2020 ( Se presentó Informe seguimiento Plan Anual de Adquisiciones mediante correo electrónico el día 13 de octubre 2021 enviado a Jefes Lideres de Proceso y Dirección General), 6. Comité Institucional de Coordinación de Control Interno (Comité Institucional de Coordinación de Control Interno realizado el 21 de octubre 2021 sesión virtual mediante la plataforma Google meet)., 7. Auditoria SIG - MIPG  Proceso Evaluación, Institucional, Auditoria SIG - MIPG  Proceso Direccionamiento Estratégico , Auditoria SIG - MIPG  Proceso Control Interno Disciplinario, Auditoria SIG - MIPG  Proceso Atención al Ciudadano, Auditoria SIG - MIPG  Proceso Talento Humano, Auditoria SIG - MIPG  Proceso Gestión Jurídica y Contractual, Auditoria SIG - MIPG  Proceso Gestión Tecnológica, informes finales emitidos por el ente externo  por cada una de ellas con fecha del 15 de octubre 2021, 8. Seguimiento cumplimiento Actas de Entrega de Cargos ( Se presento mediante correo electrónico  informe el día 22 de octubre 2021 al subdirector de Gestión Corporativa con copia a todos los miembros del Comité Institucional de Coordinación de Control Interno), 9. Seguimiento a la información reportada en el Sistema de Información - SIPROJWEB y a las publicaciones de la plataforma SECOP II (Se presento mediante correo electrónico el día 19 de octubre 2021 al proceso jurídico y  los miembros del Comité Institucional de Coordinación de Control Interno), 10. Seguimiento al estado de las acciones de mejora del IDT (Reporte realizado el día 29 de octubre 2021 mediante correo electrónico  a Subdirección de Gestión Destino, Subdirector de Gestión Corporativa, Asesora Jurídica, Asesor Observatorio, Asesora de Planeación, Subdirector Promoción y Mercadeo. 11. Seguimiento al reporte de la cuenta mensual en el SIVICOF (El día 8 de octubre de 2021 se realizó la trasmisión de la cuenta mensual correspondiente al mes de septiembre de 2021).
</t>
  </si>
  <si>
    <t xml:space="preserve">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t>
  </si>
  <si>
    <t xml:space="preserve">Junio: Se realizo primer diálogo ciudadano el día 10 de junio del Fondo de Desarrollo turístico de Bogotá - FONDETUR para los beneficiarios diplomado turismo rural sostenible en el Hotel Tequendama de 10 a 2 pm,, se adjuntan fotos, listas de asistencia, evaluación del evento y el formato para la relatoria solicitado por veeduría. 
Se adjunta documento de word tipo informe sobre el avance de actividades de Plan de Participación Ciudadana, con los anexos de evidencia relacionados por parte de comunicaciones.
Septiembre: En el marco del Consejo Consultivo Distrital de Turismo, se realizó la elección de miembros del Consejo por parte de Gremios, Instittuciones de Educación Superior y Prestadores de Servicios Turísticos. 
Se realizaron en total 4 espacios de participación local de turismo (Chapinero, Suba, Fontibón, Engativá y Usaquén). 
Se finalizan las jornadas de participación Ciudadana para la formulación de la Política Pública realizando 4 más en este mes, para un total de 18 en el trimestre y 36 en el año. 
Se asistió a la sesión ordinaria de Consejo Distrital para la Atención Integral a Víctimas de la violencia intrafamiliar y violencia y  explotación Sexual del 8 de sep.
En las mesas de Jornadas de trabajo con la ciudadanía para la formulación de la Política Pública, se realizaron 14 jornadas.
Por parte de Comuniaciones se realizarón las siguientes actividades para este mes: Día de la Participación Ciudadana – Aprendiendo a participar del 13 al 17 de septiembre
Publicación en el boletín Info al Día del 13 de septiembre, Publicación a través de mailing el 15 de septiembre, Publicación a través de mailing el 15 de septiembre, Publicación a través de mailing el 17 de septiembre, Realización de la charla ‘Aprendiendo a participar’  17 de septiembre a las 9:00 a.m.
</t>
  </si>
  <si>
    <t xml:space="preserve">Al 31 de marzo la entidad presenta una ejecución en sus recursos de inversión del  40%. De manera semanal se presenta a los gerentes de proyecto el corte de la semana de manera general y por proyecto. A la fecha el proyecto 7705 que es el más grande , presenta una ejecución del 19% , este proyecto esta constituido por recurso de crédito y recuros que posteriomente se trasladaran a el proyecto fondetur $2.500 millones, los cuales se ejecutaran en el segundo trimestre del 2021. 
Al 30 de abril la entidad presenta una ejecución en sus recursos de inversión del  46%. De manera semanal se presenta a los gerentes de proyecto el corte de la semana de manera general y por proyecto. A la fecha el proyecto 7705 cuenta con recursos de crédito por $6.500 a la fecha este proyecto tiene una ejecución del 22%, de este proyecto se trasladarán $2.500 millones al proyecto 7908 Fondetur el cual inicia ejecución en el segundo trimestre del 2021, proyecto 7706 tiene una ejecución del 78%, proyecto 7707 29%, proyecto 7708  del 81% y el 7709 del 85%.
Al 31 de mayo la entidad presenta una ejecución en sus recursos de inversión del  49%. De manera semanal se presenta a los gerentes de proyecto el avance generl y  por proyecto. A la fecha el proyecto 7705 esta pendiente de unar educción presupuetal de $1.973 millones del cupo de crédito por $6.500, este proyecto tiene una ejecución del 28%. Proyecto 7706 tiene una ejecución del 85%. Proyecto 7707 29%, proyecto 7708  del 81% y el 7709 del 90% . 7809 FONDETUR Inicia ejecución en el segundo semestre del año.
Al 30 de junio la entidad presenta una ejecución de sus recursos de inversión del 55%. De manera semanal se presenta a los gerentes de proyecto el avance general y por proyecto. A la fecha el proyecto 7705 esta pendiente de una reducción presupuetal de $1.973 millones del cupo de crédito por $6.500, este proyecto lleva una ejecución del 38%, con giros del 9%. Proyecto 7706 tiene una ejecución del 85% y giros del 28%. Proyecto 7707 ejecución del 29% y giros del 12%. Proyecto 7708 ejecución del 92% y giros del 26%.  Proyecto 7709 ejeución del 92% giros del 26% y Proyecto 7809 FONDETUR que inicia ejecución en el segundo semestre del año. En terminos Generales la entidd presenta una buena ejecución, dentro del obejtivo estaba haber alcanzado el 70% a junio pero este porcentaje se debe alcanzar al finalizar el mes de julio.
Al 31 de julio la entidad presenta una ejeución del 57% y un nivel de giros  del 20.40% , la entidad a traves de informes de ejecución  y reuniones de seguimiento viene realizando un ejercicio muy juicioso al seguimiento de sus recursos.
Al 31 de agosto  la entidad presenta una ejeución del 64% y un nivel de giros  del 27,73% , la entidad recibio recursos que modificaron sus recursos $40 millones correspondientes a una convenio interadministrativo suscrito con  IDARTES.  La entidad a traves de informes de ejecución  y reuniones de seguimiento viene realizando un ejercicio muy juicioso al seguimiento de sus recursos.y nivel de giros.
Al 30 de septiembre  la entidad presenta una ejeución del 69% y un nivel de giros  del 34,44% , durante este trimestre la entidad recibio recursos correspondiente a convenios suscrito con IDARTES por  $40 millones incrementando su apropiación inicial. A la fecha los proyectos de inversión presentan el siguiente comportamiento.  Proyecto 7705 esta pendiente de una reducción presupuetal de $1.973 millones del cupo de crédito por $6.500, este proyecto lleva una ejecución del 62%, con giros del 22,89%. Proyecto 7706 tiene una ejecución del 87% y giros del 57%. Proyecto 7707 ejecución del 53% y giros del 21,35%. Proyecto 7708 ejecución del 85% y giros del 56,07%.  Proyecto 7709 ejeución del 95% giros del 56% y Proyecto 7809 FONDETUR que inicio ejecución en julio a la fecha 11% en ejeucución y 0.40 en giros. En terminos Generales la entidad presenta una buena ejecución. La OAP esta atenta a generar las alertas respectiva con resepcto a la generación de reservas y la planeación del anteproyecto junto con el panorama de entrada en vigencia de la Ley de garantías.
</t>
  </si>
  <si>
    <t xml:space="preserve">Enero: Teniendo en cuenta la línea de medición base obtenida del total de seguidores de las redes sociales institucionales a corte 28 de diciembre 2020, es decir 78.442 seguidores. En el periodo comprendido entre el 28 de diciembre del 2020 y el 28 de enero de 2021, se registró un crecimiento total de 947 seguidores, alcanzando un total de 79.389 seguidores significando un crecimiento orgánico de 1,2% durante el mes de enero.
En términos generales, las cuatro (4) redes sociales presentaron un crecimiento positivo, manteniendo una interacción en los contenidos en cada una de ellas. La red social con mayor crecimiento continúa siendo Instagram con 790 nuevos seguidores, seguida por Twitter (95), Facebook 52 y YouTube  (10). Los contenidos más compartidos en el ecosistema digital fueron: guía de aviturismo, diplomado de ecoturismo ambiental y el lanzamiento de la nueva página web. Los Hashtags más destacados fueron: #SabíasQué #Agéndate #ViveBogotá #AlertaRoja #Bogotá Aunque no hubo publicaciones nuevas en YouTube, se obtuvieron 1901 reproducciones del contenido existente. Los contenidos  que generaron mayor interacción fueron los temas relacionados con la contingencia sanitaria, la convocatoria de formación de guías de turismo.
Febrero: Establecida la línea de medición base de 78.442 seguidores. En el periodo comprendido entre el 28 de febrero de 2021 y el 28 de febrero de 2021, se registró un crecimiento total de 637 seguidores, respecto al mes anterior, esto configura un total de 80.026  seguidores significando un crecimiento orgánico de 0,81 % durante el mes. En términos generales, las cuatro (4) redes sociales presentaron un crecimiento positivo, manteniendo una interacción en los contenidos en cada una de ellas. La red social con mayor crecimiento continúa siendo Instagram con 327 nuevos seguidores, seguida por Twitter (155), Facebook (135)  y YouTube  (20). El crecimiento total de las redes sociales en el mes de febrero fue de un 0.8% respecto al mes anterior y un 2,02% respecto a la base de medición del 2020. Se registró un crecimiento de 77% en número de interacciones comparado con el mes anterior, de 6.791 en enero a 12.033 en febrero. Los contenidos más compartidos en el ecosistema digital fueron asistencia directora Consejo de Gobierno , Premio de la Estrategia “Los fantasmas de la Candelaria”, estudio sobre la afectación covid 19 en bares y restaurantes con cobranding Asobares. Los Hasthag más destacados fueron: #diainternacionaldelguiadeturismo #turismoaccesible #juntossaldremosadelante #picoycédula  #Colombia. Los contenidos que generaron mayor interacción estuvieron relacionados con la contingencia sanitaria y  la convocatoria de formación de guías de turismo. 
Marzo: En el periodo comprendido entre el 28 de febrero de 2021 y el 28 de marzo de 2021, se registró un crecimiento total de 3205 seguidores, esto configura un total de 83.231 seguidores lo que representa un crecimiento orgánico de 4,0 % durante el mes de marzo, respecto al mes anterior. En términos generales, las cuatro (4) redes sociales mantuvieron un crecimiento positivo, manteniendo una interacción en los contenidos en cada una de ellas. La red social con mayor crecimiento fue Facebook con 2152 seguidores nuevos, representando así un crecimiento del 7.75 % , seguido por Instagram con 889 nuevos seguidores,  Twitter (144) y YouTube con (20) respectivamente. Los contenidos más compartidos en el ecosistema digital fueron: Evento Atta Adventure Week, Política Pública de Turismo, Hora del Planeta, DiverFood Fest, DespachAndo, Infoturismo.  Los Hasthag más destacados fueron: #AwBogotá #ProgramaDeFormaciónDeTurismoCultural #InfoTurismo #ParticipaciónCiudadana #DespachAndo, #AEstaHora.  Los contenidos que generaron más interacción fueron los temas relacionados con los cubrimientos de eventos Adventure week y el #WebinarIDT La Fuerza de las Mujeres en el Turismo.
Abril: Teniendo en cuenta la línea de medición base obtenida del total de seguidores de las redes sociales institucionales a corte 28 de diciembre 2020, es decir 78.442 seguidores. En el periodo comprendido entre el 28 de marzo del 2020 y el 28 de abril de 2021, se registró un crecimiento total de 832 seguidores, alcanzando un total de 84.269 seguidores significando un crecimiento orgánico de 1,25% respecto al mes anterior. En términos generales, las cuatro (4) redes sociales presentaron un crecimiento positivo, manteniendo una interacción en los contenidos en cada una de ellas. La red social con mayor crecimiento continúa siendo Instagram con 403 nuevos seguidores, seguida por Twitter (264), Facebook 132  y YouTube  (33). Los contenidos más compartidos en el ecosistema digital fueron Infoturismo, Convocatoria Observatorio de Aves, ABCE Nuevas Medidas En Bogotá por Covid 19, Decreto 148 de 2021, Día de la Tierra, Día de los Monumentos, Instagram Live de la Convocatoria para coordinador del proyecto: “Sistema de Gobernanza Turística de Bogotá y su Región Metropolitana” y la Socialización de la  Encuesta Rendición de Cuentas. Los contenidos que más interacción generaron fueron: los temas relacionados con los webinars: #BogotáEsMásFuerte, Convocatoria Observatorio de Aves,  transmisiones en vivo como: Jornada de Sensibilización y Capacitación en prevención de la ESCCNA. #VocesIDT: Sello Checkin, Convocatoria:“Sistema de Gobernanza Turística de Bogotá y su Región Metropolitana”
Mayo:  Teniendo en cuenta la línea de medición base obtenida del total de seguidores de las redes sociales institucionales a corte 28 de diciembre 2020, es decir 78.442 seguidores. En el periodo comprendido entre el 28 de abril del 2021 y el 28 de mayo de 2021, se registró un crecimiento total de 572 seguidores, alcanzando un total de 84.841 seguidores significando un crecimiento orgánico de 0,68% respecto al mes anterior. En términos generales, las cuatro (4) redes sociales presentaron un crecimiento positivo, manteniendo una interacción en los contenidos en cada una de ellas. La red social con mayor crecimiento continúa siendo Instagram con 403 nuevos seguidores, seguida por Twitter (210)  y YouTube  (60). Para el mes de mayo, se realizaron 590 publicaciones,lo que generó un crecimiento del 0.55 % en interacciones vs. al mes anterior. Los contenidos más compartidos en el ecosistema digital fueron: Convocatoria formación de guías en biciturismo, Concurso “semillero de pequeños grandes avistadores”, Cubrimiento digital FITUR 2021, Día de los museos, Día Afrocolombianidad, IG Live Voces IDT: “Censo Agencias de Viajes”. Los contenidos que generaron más interacciones fueron: los temas relacionados con los webinars: #GlobalBigDay,  transmisiones en vivo como: Convocatoria OMT - Turismo Rural,  #VocesIDT: Censo agencias de viajes, convocatoria formación de guías en biciturismo. 
Junio:  Teniendo en cuenta la línea de medición base de 78.442 seguidores a cierre 2020, es posible indicar que en el periodo comprendido entre el 28 de mayo del 2021 y el 28 de junio de 2021, se registró un crecimiento total de 1.279 seguidores, alcanzando así un total de 86.288 seguidores, lo que significa un crecimiento orgánico de 1,71 % respecto al mes anterior. En términos generales, las cuatro (4) redes sociales presentaron un crecimiento positivo, manteniendo una interacción en los contenidos en cada una de ellas. La red social con mayor crecimiento continúa siendo Instagram con (610) nuevos seguidores, seguida por Facebook (603), Twitter (210) y YouTube (30). Durante este mes se realizaron 1.279 publicaciones, lo que corresponde a un crecimiento neto de 770 publicaciones con respecto a mayo. Esto representó un aumento del 172.91 % en interacciones vs. el mes anterior.  Este incremento de publicaciones responde a la dinámica que trajo consigo el mes: el cubrimiento de eventos especiales, como lo fue la Vitrina Turística Anato 2021. 
Los contenidos más compartidos en el ecosistema digital fueron: Video sencillo “Divina” Cabas, Cubrimiento Vitrina Anato 2021, Convocatoria - Fondetur “Turismo y transformación Digital para las Agencias de viajes”, Infoturismo, Cubrimiento evento FamTrip, Cápsulas resumen en video de la Vitrina ANATO. Es importante precisar que los contenidos que generaron más interacciones fueron: Cubrimiento de la Vitrina Anato 2021, Convocatoria- Fondetur - “Turismo y transformación Digital para las Agencias de viajes” y las Cátedras “Preparando Mi futuro”. Los Hashtags más destacados fueron: #InfoTurismo #AEstaHora #VitrinaAnato2021 #FortalecemosElTurismo
Julio: Teniendo en cuenta la línea de medición base de 78.442 seguidores a cierre 2020, es posible indicar que en el periodo comprendido entre el 28 de junio del 2021 y el 28 de julio de 2021, se registró un crecimiento total de 1.062 seguidores, alcanzando así un total de 87.517 seguidores, lo que significa un crecimiento orgánico de 1,42 % respecto al mes anterior y 11.57% frente a la línea base de medición. En términos generales, las cuatro (4) redes sociales presentaron un crecimiento positivo, manteniendo una interacción en los contenidos en cada una de ellas. La red social con mayor crecimiento continúa siendo Instagram con (417) nuevos seguidores, seguida por Twitter (272),  Facebook (236) y YouTube (87). Durante este mes se realizaron 920 publicaciones,  destacando que la mayor cantidad de publicaciones fue en la red social Twitter con 422  publicaciones, lo que generó mayor alcance e interacción con otras cuentas del Distrito, gremios y personas influyentes del sector. Dichas publicaciones generaron 21.015 interacciones, equivalentes a un crecimiento de 55.72% respecto a la línea base de medición realizada en el primer trimestre. Los contenidos más compartidos en el ecosistema digital fueron: Post de #LaIgualdadEsImparable el cual generó gran impacto entre la comunidad LGBTI+, publicaciones relativas al cubrimiento del evento  #IDTConLosGuías, y a los contenidos relativos a los siguiente temas: Remodelación de los Puntos de Información Turística - PIT, Transmisión Campus Party, y galería de videos Semana Turismo Incluyente. Los contenidos que más interacciones lograron fueron: Postal Parque Nacional, votación premios IDT World Travel Awards y las convocatorias de Fondetur.  Los Hashtags más destacados fueron: #FortalecemosElTurismo #Fondetur #IDTParticipa.
Agosto: Teniendo en cuenta la línea de medición base de 78.442 seguidores a cierre 2020, es posible indicar que en el periodo comprendido entre el 1 y el 30 de agosto de 2021, se registró un crecimiento total de 1.312 seguidores, alcanzando así un total de 88.919 seguidores, lo que significa un crecimiento orgánico de 1,60 % respecto al mes anterior y 13.36% frente a la línea base de medición. Las cuatro (4) redes sociales presentaron un crecimiento, manteniendo una interacción en los contenidos en cada una de ellas. La red social con mayor crecimiento durante el mes fue Instagram con (733) nuevos seguidores, seguida por Twitter (252), Facebook (244) y YouTube (83). Durante este mes se realizaron 1.199 publicaciones, destacando que la mayor cantidad de publicaciones fue en la red social Twitter con 451 respectivamente, estas generaron un total de 26.647 interacciones, equivalentes a un crecimiento de 97.46% respecto a la línea base de medición realizada en el primer trimestre. Los contenidos que más interacciones lograron fueron: #MiLugarFavoritodeBogotáES, #FeriaDeLasFlores2021, Día de la No Homofobia, cubrimiento evento BiciTurismo - RAPE, lanzamiento nueva ruta Viva Air Bus, lanzamiento Destino Turístico Inteligente - DTI, destacando la #SemanaVirtualDelTurismo con 201 publicaciones, 1.731 interacciones y 12,493 reproducciones. Los contenidos más compartidos en el ecosistema digital fueron: Post del cubrimiento de la presencia de Bogotá en la #FeriadeLasFlores2021,  el post del día de la NO Homofobia en el sector turismo, esto generó  gran afinidad entre la comunidad LGBTI+, el concurso de fotografía #MiLugarFavoritodeBogotáEs, junto con la transmisión en Voces IDT,  las Cátedras “Preparando mi Futuro” con 1.533 interacciones y 408 conectados durante agosto.
Septiembre: Teniendo en cuenta la línea de medición base de 78.442 seguidores a cierre 2020, es posible indicar que en el periodo comprendido entre el 1 y el 29 de septiembre de 2021, se registró un crecimiento total de 1.041 seguidores, alcanzando así un total de 89.960 seguidores, lo que significa un crecimiento orgánico de 1,17 % respecto al mes anterior y 14.68% frente a la línea base de medición. 
Las cuatro (4) redes sociales presentaron un crecimiento positivo, manteniendo una interacción en los contenidos en cada una de ellas. La red social con mayor crecimiento durante el mes fue Instagram con (682) nuevos seguidores, seguida por Twitter (176), Facebook (173) y YouTube (10). Durante este mes se realizaron 1.317 publicaciones, destacando que la mayor cantidad de publicaciones fue en la red social de facebook con un total de 454. Estas generaron un total de 15.218 interacciones, equivalentes a un crecimiento de 12.77% respecto a la línea base de medición realizada en el primer trimestre. Los contenidos más compartidos en el ecosistema digital fueron: El video #DíaMundialDelTurismo,  el post del Día Mundial contra la ESCNNA, que buscaba difundir la prevención de la explotación  sexual de niños, niñas y adolescentes, en el sector turismo, la publicación de los ganadores del concurso de fotografía #MiLugarFavoritoEs,  la cátedra Preparando Mi Futuro, generó bastante interacción en la comunidad, la expectativa y lanzamiento de la sexta convocatoria de Fondetur: ReactiVamos Bogotá, y #VocesIDT. Los contenidos que más interacciones lograron fueron: #FestivalMacarenazo,  las Cátedras “Preparando mi Futuro #DíaMundialDelTurismo, cubrimiento evento Festival Macarenazo y el Día Internacional contra la ESCNNA.
Los Hashtags más destacados fueron: #FortalecemosElTurismo, #IDTParticipa, #FestivalMacarenazo, #DíaMundialDelTurismo.
</t>
  </si>
  <si>
    <t xml:space="preserve">Enero: Se recibieron 48 solicitudes en el correo de solicitudescomunicaciones@idt.gov.co y se atendieron al 100% las mismas. Del total de solicitudes, 14 fueron para atender a través de canales externos, hablando así de publicaciones en página web, actualizaciones y contenidos en redes sociales. Por su parte, 34 solicitudes se atendieron a través de canales internos como el diseño de piezas, la revisión de contenidos y la actualización en intranet. El área solicitante se puede indicar que, en promedio, la Subdirección Corporativa es el área con mayor participación en el total de solicitudes atendidas, seguida por el área de Jurídica y Planeación en el primer caso son solicitudes que implican normalmente el desarrollo de piezas gráficas y socialización respectiva del evento, mientras que áreas como OAJ y OAP por la dinamica del mes implicó la publicación en los portales como intranet y pag web de información de cumplimiento de gestión y actualización de la misma. El tiempo promedio en atención fue de dos dias, ninguna solicitud se cerró despues de tres días.
Febrero: Se recibieron y atendieron 55 solicitudes en el correo de solicitudescomunicaciones@idt.gov.co Del total de solicitudes, 53% se atendieron a través de canales externos y 26 solicitudes se atendieron a través de canales internos. Ahora bien desde la Subdirección Corporativa se reciben el 33% del total de solicitudes, seguido en este mes por Destino y la Oficina Asesora Juridica. En este mes ya se evidencia la presencia externa y las campañas que sugieren acompañamiento como las webinar,  inscripciones en charlas entre otros. Desde el área Juridica los requerimientos al igual que el mes anterior sugieren actualizaciones y publicaciones en página web. El tiempo promedio en atender las solicitudes fue de dos días. El mayor tiempo en cerrar la solicitud fue solo un caso en particular donde se alcanzaron los 8 dias, dado que se demoró la aprobación en el área de Destino.
Marzo: Para este mes, se recibieron 93 solicitudes en el correo de solicitudescomunicaciones@idt.gov.co, de las cuales, se atendieron en su totalidad durante el tiempo establecido. el 49% fue en canales externos y el 51% en internos. La Subdirección de Corporativa es el área que más solicita apoyo de parte del proceso de comunicaciones con 32 requerimiento, seguido por la Subdirección de Destino 19 y la Oficina Asesora Jurídica con 11. 
En este mes, se atienden los requerimientos para la elaboración de piezas gráficas y cubrimiento en actividades externas e internas de la entidad como: ATTA, Despachando, día de la mujer, programa de formación de Turismo Cultural, articulación de Política Pública de Turismo entre otros. Además, se requería la socialización mediante canales internos (mailings), temas puntuales de SST, Talento Humano y en casos como en la OAJ, que esta vez adicional a las actualizaciones y publicaciones de documentos en página web, se requirió socializacion de información a través del correo. El tiempo promedio en atender las solicitudes fue de dos días. Durante este mes se empezaron a realizar jornadas de socialización y empalme con las áreas para apropiación de la atención a solicitudes, como fue el caso con la Subdirección de Promoción y la Oficina Asesora de Planeación.
Abril: Se recibieron 96 solicitudes en el correo de solicitudescomunicaciones@idt.gov.co, 91 se cierran en el mes de abril, las 5 restantes se atienden la primera semana de mayo entendiendo que llegaron el último día del mes. Del total de solicitudes, 62% se atendieron a través de canales externos y 38% a través de canales internos. Ahora bien, es importante precisar que el área que más realizó solicitudes fue la Subdirección de Destino con un total de 21 solicitudes, seguido por Promoción con un reporte de 20, y la Oficina Asesora Jurídica con 15 solicitudes.
Durante este mes las solicitudes estuvieron enmarcadas en temáticas como la Rendición de Cuentas IDT 2020 en articulación con la OAP, donde se requirió la elaboración de piezas y cubrimiento de dicha actividad. Otros temas como  ESCNNA;  fechas emblemáticas para el sector como: Día Internacional de la Industria de Reuniones, Día Internacional de los Monumentos y sitios Históricos y Día Mundial del Viaje Culinario; por su parte el Observatorio de Turismo solicitó la socialización de los informes sobre cifras turísticas de la ciudad, que desde el área se generan; las actualizaciones y publicaciones en página web siguen siendo solicitudes permanentes. El tiempo promedio en atender las solicitudes fue de dos días. Mayo: Se recibieron 122 solicitudes en el correo de solicitudescomunicaciones@idt.gov.co, se lograron atender en el tiempo establecido. Del total de solicitudes, 62 fueron para atender a través de canales externos, donde los requerimientos estuvieron enmarcados en publicaciones en página web, actualizaciones y contenidos en redes sociales. De las solicitudes allegadas, se atendieron 60 a través de canales internos como el diseño de piezas, la revisión de contenidos y la actualización en intranet. 
Para este mes, las áreas con mayor número de solicitudes son las subdirecciones de Destino (31%) Observatorio de Turismo (16%) Corporativa y Promoción con el 15% cada una. Los principales temas abordados fueron: Concurso pequeños Avistadores, Día Internacional de los Museos, IG LIVE FITUR y martes de cifras; seguida por el área de Planeación y Jurídica, en la cual solicitan la publicación en los portales como intranet y página web de información de cumplimiento de gestión y actualización de la misma. El tiempo promedio en atención fue de dos días, sin embargo, por el flujo de solicitudes que ingresaron a la Asesoría de Comunicaciones, no se ha dado respuesta a los requerimientos que llegaron a final de mes.
Junio: Para este mes, se recibieron 137 solicitudes en el correo de solicitudescomunicaciones@idt.gov.co, de las cuales, se atendieron en su totalidad durante el tiempo establecido, el 56% a través de canales externos y el 44% para canales internos. A nivel de área solicitante, es posible indicar que este mes, los 3 procesos misionales fueron los que más realizaron solicitudes, representando el 63% del total de solicitudes, la Subdirección de Destino con 37 requerimientos, seguido por la Subdirección de Promoción con 28 y el Observatorio de Turismo con 21. En este mes, se atienden los requerimientos para la elaboración de piezas gráficas y cubrimiento en actividades externas e internas de la entidad como: cubrimiento periodístico de la Formulación de Política Pública de Turismo, la Vitrina Turística Anato 2021, publicación en redes sociales de martes de cifras según los informes elaborados por el Observatorio. Para canales internos, se requiere la socialización de información emitida por las áreas a través de mailings con temas puntuales de SST, Talento Humano y en casos como en la OAJ, actualizaciones y publicaciones de documentos en página web. El tiempo promedio en atender todas las solicitudes fue de dos días. Ahora bien por la dinámica del cubrimiento de la Vitrina Anato, se corrio el tiempo en máximo respuesta de 6 días para el caso de 3 solicitudes.
Julio: Se recibieron 184 solicitudes en el correo de solicitudescomunicaciones@idt.gov.co, se lograron atender en el tiempo establecido. Del total de solicitudes el 61%  que representan 113 fueron para atender a través de canales externos, donde los requerimientos estuvieron enmarcados en publicaciones en página web, actualizaciones y contenidos en redes sociales. De las solicitudes allegadas, se atendieron 71 a través de canales internos como el diseño de piezas, la revisión de contenidos y la actualización en intranet. Para este mes, las áreas con mayor número de solicitudes son las subdirecciones de Destino con 67,  Promoción con 25 y el Observatorio de Turismo con 21 solicitudes. Los principales temas abordados fueron: martes de cifras en redes sociales, cubrimiento periodístico de la Formulación de Política Pública de Turismo y la realización de Cátedra Preparando mi Futuro a través de Facebook Live; seguida por el área de Corporativa y Jurídica, en la cual solicitan la publicación en los portales como intranet y página web de información de cumplimiento de gestión y actualización de la misma. El tiempo promedio en atención fue de dos días.
Agosto:  Para este mes, se recibieron 130 solicitudes en el correo de solicitudescomunicaciones@idt.gov.co, de las cuales, se atendieron en su totalidad 123 en el mes de agosto, esto debido a que algunas llegaron el 30 y el 31 del mes, las cuales tendrán salida en septiembre, todas fueron abordadas durante el tiempo establecido. Del total de las solicitudes, 49% fueron para canales externos y 51% para canales internos. La Subdirección de Gestión del Destino fue el área que más solicitó apoyo de parte del proceso de comunicaciones con 48 requerimientos, seguido por la Subdirección de Promoción y Mercadeo con Corporativa cada una con 17 solicitudes, el Observatorio de Turismo por su parte requirió de 15 solicitudes. En este mes, se atienden los requerimientos para la elaboración de piezas gráficas y cubrimiento en actividades externas e internas de la entidad como: Formulación de Política Pública, creación de minisite para convocatoria formación en hoteles Teusaquillo, transmisión de Cátedras de Turismo. A nivel interno se precisa en contenidos informativos para el seguimiento de riesgos, actualización de documentación SIG, fomento de Cultura de Control Interno, talleres de Derechos de Autor y socialización de los informes realizados por Observatorio Además, se requirió de cubrimiento periodístico en eventos como: el lanzamiento de los nuevos PIT en Bogotá, el lanzamiento campaña para el disfrute de los parques de diversiones. El tiempo promedio en atender las solicitudes fue de dos días.
Septiembre:  Se recibieron 172 solicitudes en el correo de solicitudescomunicaciones@idt.gov.co, se lograron atender en el tiempo establecido. Del total de solicitudes, 53% se atendieron a través de canales externos, así se hablan de 91, donde los requerimientos estuvieron enmarcados en publicaciones en página web, actualizaciones y contenidos en redes sociales. El 47% restante se atendieron a través de canales internos como el diseño de piezas, la revisión de contenidos y la actualización en intranet. Para este mes, las áreas con mayor número de solicitudes son Destino con 75 solicitudes, Planeación con 21, Corporativa con 20 Promoción realizó 18 solicitudes y Observatorio de Turismo 16, los temas principales para atender y dar cumplimiento a las solicitudes fueron: cubrimiento para las redes institucionales sobre Anfitriones Locales de Turismo, acompañamiento periodístico para los Bicirecorridos por algunas localidades de la ciudad; cubrimiento de Plan Bogotá. A nivel interno la socialización de talleres de las áreas y la actualización de la documentación SIG. El tiempo promedio en atención fue de dos días.
</t>
  </si>
  <si>
    <r>
      <rPr>
        <sz val="8"/>
        <color theme="1"/>
        <rFont val="Times"/>
      </rPr>
      <t xml:space="preserve">El indicador tiene reporte trimestral, sin embargo en el presente se deja establecida la línea de actividades debidamente planificadas para el año 2021, asociada a una matriz de seguimiento vinculada aquí https://bit.ly/3elzUoO es importante reconocer que la definición de actividades ha sido el resultado de un trabajo de retroalimentación con la Alta Dirección, con quien se expuso el plan por cada componente o línea estratégica, de esta manera se centralizó la información de forma deductiva, partiendo del análisis macro PEI 2020-2024 al micro PEC 2021. Entendido ello el primer reporte de seguimiento se realizará en el mes de abril, desagregando cada nivel de avance por linea estratégica, comunicación externa, comunicación interna y comunicación digital. El inidicador ya tiene definida por mes las actividades y se encuentran en las notas.
ANÁLISIS: Para el primer trimestre se programaron 32 actividades, logrando un cumplimiento total de las mismas, el 47% de las actividades (15) correspondieron a la línea estratégica (LE) Digital, el 37% a LE Externa (12) y el 16% a LE Interna (5).
El número de actividades fue en tendencia creciente para las tres líneas estratégicas debido a la dinámica del trimestre, entre tanto se presenta un análisis segmentado: https://drive.google.com/drive/u/0/folders/1JjqzaimNM5qLr3-tBeuMS6kfHSW0Sthx
LE-Com Externa: se da cumplimiento total a las actividades. En cuanto al diseño de contenidos, se logra la elaboración de 143 diseños de piezas, usadas a través de 330 publicaciones en las redes sociales, 10 mailing externos y el montaje de 7 micrositios.
En lo referente al desarrollo de comunicados de prensa y/o notas web, se realizaron 10 productos, los principales temas abordados fueron: Bogotá y Cundinamarca firman alianza para potencializar el turismo de la región, capacitaciones gratuitas para mujeres en turismo rural, Adventure Week, Fondo de Desarrollo Turístico de Bogotá -Fondetur- y "Pacto por el Uso de la Marca Ciudad". Ahora bien, a través de la gestión de Free Prees, se logró la publicación de 124 notas que representaron un valor de $177.719.915 en los medios de comunicación internacionales, nacionales y locales, actividad No 6.
Por su parte, se realizaron 19 videos sobre la gestión institucional del IDT con temas como ATTA, renovación RNT, “Pacto Uso de la Marca Ciudad” Firma convenio turismo sostenible entre el IDT y Melgar. Se destaca la creación del Noticiero Info Turismo IDT (6 capítulos).
En cuanto a la actividad No 4, se realizó el cubrimiento institucional de 16 eventos, tanto de manera presencial como virtual, alcanzando 197 publicaciones en redes sociales a través de piezas diseñadas o de fotografías tomadas en vivo. Así mismo, se realizaron dos transmisiones en directo vía Facebook Live y una retransmisión por este mismo medio. Los principales eventos demandados por la Subdirección de Promoción, Destino y el Observatorio de Turismo, fueron: Despachando con la Alcaldesa Claudia López, Adventure Week Atta, Webinar la “Fuerza de las Mujeres en el Turismo”, Firma del “Pacto por el Uso de la Marca Ciudad”y Rueda de Negocios cierre ATTA.
Durante el trimestre se realizaron 43 informes de monitoreo de medios, de lunes a viernes. Cada informe contiene el resumen de las principales noticias del sector y aquellas que tienen injerencia en el desarrollo del quehacer institucional por corresponder a decisiones de la Administración Distrital, el Ministerio de Turismo y/o los gremios del sector, dando cumplimiento a la actividad 5.  Enlace de evidencias: https://drive.google.com/drive/u/0/folders/12IZBMp4VmhOaqJgg6z_oCx5_N2-5RJJ9
LE-Com Interna: cumplimiento del 100% de las 5 actividades planeadas para el trimestre. Se hace la formulación y empieza la implementación del plan de acción MIPG del proceso. Aquí se destaca la actualización de la documentación del área, la creación de una matriz en articulación con OAP donde se precisan los temas específicos del Manual SIG; adicional a ello se hace el reporte efectivo de avance de las iniciativas respondiendo así a la actividad No 2.
Durante el primer trimestre, el esfuerzo principal en la producción de contenidos se centró en la redacción, diseño y publicación de los boletines Info al Día (6), IDT Trabaja en Casa (8) y Conecta Distrito (6). Igualmente, se publicó en las carteleras digitales. En coordinación con la Subdirección Corporativa se crea y publica el Boletín Talento y Bienestar en el cual se van a informar todas las actividades del proceso de SST del área, dando cumplimiento a la actividad No 3, alcanzando una publicación de 22 contenidos en total.
Dichos contenidos son producto de la información de la gestión institucional del IDT, del quehacer de las áreas y adicionalmente, del cumplimiento de las Políticas Públicas como Mujer y Género, LGBTI, Ambiental, entre otras; al igual que de la Política de Calidad, especialmente lo relativo a Salud y Seguridad en el Trabajo. Se produjeron 7 piezas adicionales que fueron publicadas en canales internos: mailings, carteleras digitales y wallpaper.
Por último y dando cumplimiento a la actividad No 5, en el mes de marzo se proyectó el Calendario Anual de Actividades de Comunicación Interna, el cual tiene como estructura temática: PEC, Políticas Públicas, actividades de las subdirecciones como Destino, Promoción, áreas como Observatorio. Igualmente, fechas emblemáticas del turismo y de la Alcaldía. Es importante señalar que el calendario se actualizará constantemente porque se van a incluir las actividades de las demás subdirecciones, áreas y las actividades generadas en el plan SIG/MIPG.  Enlace de evidencias: https://drive.google.com/drive/u/0/folders/1l5GFWZppmsU9yTbnhyQPuMmxj-O-Krfe
LE-Com Digital: se logra cumplimiento de las 15 actividades planeadas. Se desarrolló el Plan Anual de Comunicación digital, el cual fue socializado con la Alta Dirección, cerrando la actividad No 1. En términos de la actividad No 2, correcto funcionamiento y actualización de la Intranet, se realizaron 157 actualizaciones durante el primer trimestre, de acuerdo a las solicitudes de las áreas. En la actividad descrita sobre optimización del sitio web SITBOG, se realizaron 11 actualizaciones y se realiza mensualmente informes de visitas mensuales, logrando un acumulado de 914 visitas.
Con relación a la página web, se realizan 181 actualizaciones durante el trimestre: 58 en enero, 52 en febrero y 71 en marzo. Se destaca que a corte del 28 de diciembre de 2020 se registraron 6.551 visitas y cerrando el corte del trimestre del 28 de marzo de 2021 se registraron 14.203 visitas al portal institucional. Lo que da cierre efectivo a las actividades No 4 y 5.  A cierre de trimestre se realiza el diagnóstico del portal web institucional, obteniendo así una medición base de performance general del sitio web del 52%, se cuenta con calificación AA en 15 de los elementos evaluados, esto en lo que respecta a la actividad No 6.
Es importante mencionar que se adelantó la gestión de definir una mesa de trabajo interdisciplinario con las demás áreas de la entidad que se ven involucradas en el cumplimiento de la normatividad vigente respecto a la Política de Gobierno digital. Dicha mesa se reunió periódicamente para definir tareas y avances en tales cumplimientos, aportando así a la consecución de la actividad No 7.
Las redes sociales a corte de 28 de marzo registran 83217 seguidores orgánicos, a quienes se ha informado y compartido contenidos descritos a través de la realización de 16 parrillas de contenidos para redes sociales semanalmente como actividad No 10. Enlace de evidencias </t>
    </r>
    <r>
      <rPr>
        <u/>
        <sz val="8"/>
        <color rgb="FF1155CC"/>
        <rFont val="Times"/>
      </rPr>
      <t xml:space="preserve">https://drive.google.com/drive/u/0/folders/1mddpOBiiLDVrgFzUfqJxMCh2nqsnrDzH 
</t>
    </r>
    <r>
      <rPr>
        <sz val="8"/>
        <color theme="1"/>
        <rFont val="Times"/>
      </rPr>
      <t xml:space="preserve">JUNIO: Para el mes de junio se programaron 18 actividades, logrando un cumplimiento total de las mismas, el 44% de las actividades corresponden a la línea estratégica digital (8), el 39% a la externa (7), y el 17% a la línea interna (3).  
LE-Com Externa: se da cumplimiento total a las actividades. Durante este mes a través de la Fase II de la campaña de construcción colectiva “Estilo IDT”, que busca que los colaboradores del Instituto, compartan sus impresiones sobre la esencia que define a la entidad y les permite trabajar articuladamente por las acciones de reactivación del sector, en este marco se construirá 
un “Decálogo del Estilo IDT” con 10 frases definidas por cada servidor, que se divulgarán a través de las redes sociales y mailing institucional. Las piezas se emitirán cada semana. La campaña está estructurada con una introducción, continuidad de línea gráfica de la primera fase y posicionamiento del slogan “Con acción y diálogo, movemos la ciudad”. Dicha campaña empezó el 28 de junio y continuará durante julio y agosto, atendiendo el cumplimiento de la actividad No 1.
Se realizaron 61 diseños de piezas para divulgación externa, los cuales fueron usados a través de 192 publicaciones en las redes sociales, 2 mailing externos y en el montaje de 3 micrositios en la página web institucional www.idt.gov.co. Los temas principales abordados fueron: Semana del Turismo Incluyente, Vitrina Turística de Anato, Cátedras de Turismo Preparado mi Futuro, celebración de fechas especiales y Fondo de Desarrollo Turístico de Bogotá -FONDETUR-. La Subdirección de Gestión del Destino fue el área que más solicitó el apoyo para el diseño de piezas.
En lo referente al desarrollo de comunicados de prensa y/o notas web, se realizaron 13 productos, 11 comunicados con temas abordados: Alianza de Bogotá y la Catedral de Sal, formación de líderes de Turismo Rural con Fundapanaca, en el marco de la vitrina Anato se realizaron 7 comunicados, Fondetur, Rueda de negocios de prestadores de servicios turísticos. En cuanto a notas web, se realizaron dos: Convocatoria Plan Bogotá, postulaciones en los World Travel Awards.
 Ahora bien, a través de la gestión de Free Prees, se logró la publicación de 94 notas que representaron un valor de $147.054.300 en los medios de comunicación internacionales, nacionales y locales, apuntando de tal manera al cumplimiento de la actividad No 7. Estas se discriminan así: 1 nota en prensa impresa, 7 en televisión, 12 en radio y 75 notas en portales web. Por su parte, se realizaron 21 videos sobre la gestión institucional del IDT sobre temas como día mundial de la Bici, infoturismo, diferentes fulles de Anato(*5), cápsulas informativas en el marco de Anato (*5) y dos fulles de la directora.
En cuanto a la actividad No 5, se realizó el cubrimiento institucional de 20 eventos, tanto de manera presencial como virtual, alcanzando 623 publicaciones en redes sociales a través de piezas diseñadas o de fotografías tomadas en vivo. Así mismo, se realizaron cuatro transmisiones en directo: Lanzamiento Cátedras Preparando mi Futuro, Anato, Turismo Incluyente y Fondetur. Los principales eventos demandados por la Subdirección de Promoción y Gestión de Destino fueron: Rueda de Negocios, capacitación de oferta turística a empresarios internacionales, Fam Trips, Rueda de Negocios, formulación Política Pública de Turismo, cátedras preparando mi futuro, concurso Pequeños Grandes Avistadores y recorridos para personas con discapacidad por Bogotá.
Para el mes de junio se realizaron 20 informes de monitoreo de medios, de lunes a viernes, dando cumplimiento a la actividad 7.
AGOSTO: Para el mes de agosto se programaron 19 actividades, logrando un cumplimiento total de las mismas, la línea estratégica digital registró 8 actividades representando el 42% del total, comunicación externa 6 e interna 5 actividades respectivamente. LE-Com Externa: se da cumplimiento total a las 6 actividades. Durante el mes se realizaron 86 diseños de piezas para divulgación externa, los cuales fueron usados a través de 258 publicaciones en las redes sociales, 5 mailing externos y en el montaje de 5 micrositios en la página web institucional www.idt.gov.co. Los temas principales abordados fueron: martes de cifras, estrategia de Instagram Live “Voces IDT”, proceso de Formación Dinamizadores Ambientales.  La Subdirección de Gestión del Destino y el Observatorio de Turismo fueron las áreas que más solicitaron el apoyo para el diseño de piezas. LE-Com Interna: cumplimiento del 100% de las 5 actividades planeadas para el mes. Como primera actividad se realizó la segunda versión de la campaña del Buen Trato, denominada: “Cuidarnos es un Buen Trato”. Esta se logró con articulación con el área de Salud y Seguridad en el Trabajo de la Subdirección Corporativa y tuvo como eje central, reforzar las medidas de autocuidado a través de imágenes y piezas comunicativas con mensajes que motiven a acciones conscientes como: el lavado de manos, abrir las ventanas, saludar de manera correcta o el uso de tapabocas, entre otros. LE-Com Digital: se logra cumplimiento de las 8 actividades programadas. En términos de la actividad No 2, correcto funcionamiento y actualización de la Intranet, se realizaron 98 actualizaciones, de acuerdo a las solicitudes de las áreas. También se realizaron informes semanales de las actualizaciones realizadas, así como el seguimiento en el formato CO F03 Control de actualizaciones. En la actividad descrita sobre optimización del sitio web SITBOG, se realizaron 6 actualizaciones y se realiza mensualmente informes de visitas mensuales, logrando 323 visitas.
SEPTIEMBRE:
Para el mes de septiembre se lleva una ejecución del 71% del PEC de acuerdo a lo programado con corte a diciembre, para septiembre se programaron 17 actividades, logrando un cumplimiento total de 17, la línea estratégica externa registró 7 actividades representando el 37% del total, comunicación digital 6 e interna 4 actividades respectivamente. 
A continuación, se presenta un análisis segmentado:
LE-Com Externa: se da cumplimiento a 7 actividades. Durante el mes se realizó la campaña externa en el marco del Dia Mundial del Turismo, bajo el lema “Turismo para un Crecimiento Inclusivo”, que implicó acciones tanto a nivel externo como interno, incluyendo así: Apoyo fotográfico, piezas, sinergia, redes sociales y parrilla interna, dando cumplimiento a la actividad No 1. Se realizaron 72 diseños de piezas para divulgación externa, los cuales fueron usados a través de 216 publicaciones en las redes sociales, 5 mailing externos y en el montaje de 3 micrositios en la página web institucional www.idt.gov.co. Los temas principales abordados fueron: Fondetur, ABC para descargar el certificado de vacunación, Día internacional contra la ESCNNA. La Subdirección de Gestión del Destino y el Observatorio de Turismo fueron las áreas que más solicitaron el apoyo para el diseño de piezas.
En lo referente al desarrollo de comunicados de prensa, se realizaron 3 comunicados con los siguientes temas abordados: 1. Inauguran la nueva ruta de Viva Aerobús Bogotá – Ciudad de México 2. IDT abre convocatoria para conformar el Consejo Consultivo de Turismo 2021 y 3. Anfitriones de Turismo, una iniciativa del IDT para fomentar el empleo formal en los jóvenes
Ahora bien, a través de la gestión de Free Prees, se logró la publicación de 47 notas que representaron un valor de $ 64.775.600 en los medios de comunicación internacionales, nacionales y locales, apuntando de tal manera al cumplimiento de la actividad No 5. Estas se discriminan así: 2 notas en tv, 3 en radio, 41 notas en portales web y 1 nota en impreso
Por su parte, se realizaron 19 videos sobre la gestión institucional del IDT sobre temas como Info Turismo IDT *4, Nueva Ruta Aerobús, Anfitriones de Turismo, Macarenazo, Bogotá sabe a pacífico y día internacional del sordo. 
En cuanto a la actividad No 6, se realizó el cubrimiento institucional de 10 eventos, tanto de manera presencial como virtual, alcanzando 63 publicaciones en redes sociales a través de piezas diseñadas o de fotografías tomadas en vivo. Así mismo, se realizaron dos transmisiones en directo por Facebook e Instagram.
Los principales eventos demandados por la Subdirección de Promoción y Gestión de Destino fueron: Cátedra de Turismo Preparando mi Futuro 202, Consejo Consultivo Distrital de Turismo, Instagram Live Macarenazo, Inauguración Nueva Ruta Air Bus México – Bogotá.
Para el mes de agosto se realizaron 22 informes de monitoreo de medios, de lunes a viernes, dando cumplimiento a la actividad 7.
Enlace de evidencias: https://drive.google.com/drive/u/0/folders/1cgz7oynwLVDWvIFpwZLgQtHDkVb_5NWY
LE-Com Interna: cumplimiento del 100% de las 4 actividades planeadas para el mes. Como primera actividad se socializó la estrategia ‘Brújula IDT’, sombrilla que enmarcará todos los temas relacionados con la plataforma estratégica del Instituto Distrital de Turismo. Para este mes se socializaron contenidos sobre las metas de la Entidad, se hizo uso de mensajes de involucramiento con los colaboradores como “dónde estamos y hacia dónde vamos”. Además, actualmente cursa el proyecto Automatización de Plan Anual de Adquisiciones, por este motivo se unió la estrategia con la charla en la que la Oficina Asesora de Planeación socializó el dashboard creado para consultar las cifras de la entidad en tiempo real, mediante el taller ‘Drive, tu nuevo amigo’ donde se presentó la plataforma y se hablaron de las metas de la entidad. Cabe resaltar que esta estrategia será continua, ya que con esta misma línea comunicativa se socializarán indicadores y cierre de gestión de la entidad, que se realizará en diciembre.
En el marco del plan de acción MIPG del proceso, se destaca que se desarrollaron las acciones formuladas en el Plan de Acción, en actividades relacionadas con participación ciudadana, rendición de cuentas y accesibilidad además de esto se inició la serie de los talleres de Lengua de Señas Colombiana, dirigido a los Informadores Turísticos de la Subdirección de Promoción, actividad correspondiente al PAAC. Este taller se realiza cada viernes desde el 27 de agosto, son 8 colaboradores y reciben una clase semanal de dos horas para cumplir con el nivel 1 y 2 que será dictado en lo que resta de este 2021.
En congruencia con el Plan de Participación Ciudadana se llevó a cabo el Día de la Participación Ciudadana en el IDT, se socializó con los colaboradores este Plan y se realizó la charla denominada ‘Aprendiendo a Participar’, donde se tuvo como invitado a Ismael Medina del grupo de Participación Ciudadana de la Secretaría de Cultura, Recreación y Deporte.
Durante el mes se realizaron 14 boletines Info al Día (4), IDT Trabaja en Casa (4), Conecta Distrito (2) y Talento Bienestar (4). Igualmente, se publicó en las carteleras digitales. Dando cumplimiento a la actividad No 4, alcanzando una publicación de 32 contenidos en total.  Dichos contenidos son producto de la información de la gestión institucional del IDT, respondiendo no sólo a los requerimientos de las áreas, sino que también reposan en el cumplimiento de Políticas Públicas, alcanzando así una divulgación de 77 temas.
Dando cumplimiento a la actividad No 5, se desarrollan las actividades de acuerdo al Calendario Anual de Actividades de Comunicación Interna, respondiendo a las temáticas de: Tenemos algo en común, Amor y amistad Día de la Participación Ciudadana, Conmemoración ESCNNA, Dia Mundial del Turismo, Dia Internacional del Intérprete de LSC
https://drive.google.com/drive/u/0/folders/1l5GFWZppmsU9yTbnhyQPuMmxj-O-Krfe
LE-Com Digital: se logra cumplimiento de las 6 actividades programadas. En términos de la actividad No 2, correcto funcionamiento y actualización de la Intranet, se realizaron 154 actualizaciones, de acuerdo a las solicitudes de las áreas. Se realizaron informes semanales de las actualizaciones realizadas, así como el seguimiento en el formato CO F03. 
Con relación a la página web, se realizan 260 actualizaciones durante el mes, dicha página web institucional registró 54.726 visitas, alcanzando 21.7567 usuarios nuevos, las secciones correspondientes a Idt informa sobre tu viaje internacional, Convocatorias Fondetur y Productos turísticos fueron los contenidos que registraron el mayor número de visitas.  Lo que da cierre efectivo a las actividades No 4 y 5. 
Se realiza el diagnóstico del portal web institucional, obteniendo así una medición base de performance general del sitio web del 67%, aumentando 2 puntos con relación al mes anterior, se cuenta con calificación AA en 21 y AAA en 4 puntos de los 38 elementos evaluados. Esto en lo que respecta a la actividad No 6.
Por último, se resalta que en las redes sociales a corte de 30 de septiembre se registran 89.960 seguidores orgánicos, 1041 nuevos durante el mes, a quienes se ha informado y compartido contenidos descritos a través de la realización de 5 parrillas de contenidos para redes sociales como actividad No 10. En este mes se alcanzaron 15.218 interacciones mensuales, correspondientes a las 1.317 publicaciones realizadas durante el mes. Enlace de evidencias: https://drive.google.com/drive/u/0/folders/1mddpOBiiLDVrgFzUfqJxMCh2nqsnrDzH
OCTUBRE: Para el mes de octubre se lleva una ejecución del 81% del PEC de acuerdo a lo programado con corte a diciembre, para septiembre se programaron 17 actividades, logrando un cumplimiento total de 17, la línea estratégica digital realizó el 47% del total de actividades, registrando 8, la línea externa 6 actividades y comunicación interna 3 actividades respectivamente.  A continuación, se presenta un análisis segmentado:
LE-Com Externa: se da cumplimiento a 6 actividades. Durante el mes se realizaron 17 diseños de piezas para divulgación externa, los cuales fueron usados a través de 160 publicaciones en las redes sociales, en el montaje de 4 micrositios en la página web institucional www.idt.gov.co. Los temas principales abordados fueron: Global Big Day, Código de turismo responsable, Feria Bogotá Imparable y Diálogo Ciudadano. La Subdirección de Gestión del Destino y el Observatorio de Turismo fueron las áreas que más solicitaron el apoyo para el diseño de piezas.
En lo referente al desarrollo de comunicados de prensa, se realizaron 7 comunicados con los siguientes temas abordados: 1. Festival de terror, 2. Entrega certificaciones Check In Certificado, 3. Volaris, primera ruta Ciudad de México-Bogotá. 4. Feria Bogotá Imparable, 5. Bogotá hacia un DTI, 6. Bogotá sede de SATW Y 7. World Travel Awards.
Ahora bien, a través de la gestión de Free Prees, se logró la publicación de 49 notas que representaron un valor de $75.296.090 en los medios de comunicación internacionales, nacionales y locales, apuntando de tal manera al cumplimiento de la actividad No 5. Estas se discriminan así: 3 notas en tv, 6 en radio, 40 notas en portales web 
Por su parte, se realizaron 18 videos sobre la gestión institucional del IDT sobre temas como Info Turismo IDT *4, festival de terror, Empleatón *2, Sello Check In certificado* 4, Feria Top RESA, Nominación Travel Award, Evento escritores internacionales*2, Full conferencistas MOVE *2
En cuanto a la actividad No 6, se realizó el cubrimiento institucional de 10 eventos, tanto de manera presencial como virtual, alcanzando 102 publicaciones en redes sociales a través de piezas diseñadas o de fotografías tomadas en vivo. Así mismo, se realizaron dos transmisiones en directo por Facebook e Instagram.
Los principales eventos demandados por la Subdirección de Promoción y Gestión de Destino fueron: Cátedra de Turismo Preparando mi Futuro 2021, Feria Bogotá Imparable, Voces IDT, Cundinamarca Expotravel 2021.
Para el mes de octubre se realizaron 20 informes de monitoreo de medios, de lunes a viernes, dando cumplimiento a la actividad 7.
Enlace de evidencias: https://drive.google.com/drive/u/0/folders/1cgz7oynwLVDWvIFpwZLgQtHDkVb_5NWY
LE-Com Interna: cumplimiento del 100% de las 3 actividades planeadas para el mes. Como primera actividad en el marco del plan de acción MIPG del proceso, se destaca el desarrollo la charla ‘Comunicación asertiva y lenguaje claro’, jornada que se llevó a cabo el 6 de octubre con el invitado Rafael Rodríguez Ortiz, experto en comunicación estratégica y quien habló de las herramientas para ser asertivos con la comunicación, fortalecer las dinámicas laborales para cumplir con los objetivos y lenguaje claro para evitar malos entendidos y no tomarnos nada personal. 
Adicional a ello se ejecutaron las acciones formuladas en el Plan de Acción, en actividades relacionadas con participación ciudadana, rendición de cuentas y accesibilidad, se continuo con la serie de los talleres de Lengua de Señas Colombiana, dirigido a los Informadores Turísticos de la Subdirección de Promoción, actividad correspondiente al PAAC. Este taller se realiza cada viernes en este caso 1, 8 y 22 de octubre.
Se destaca que se realizaron unas actualizaciones en la documentación SIG del proceso: Matriz de comunicaciones SIG: revisada y actualizada con la Oficina Asesora de Planeación, caracterización y matriz de identificación de oportunidades.
Durante el mes se realizaron 14 boletines Info al Día (4), IDT Trabaja en Casa (4), Conecta Distrito (2) y Talento Bienestar (4). Igualmente, se publicó en las carteleras digitales. Dando cumplimiento a la actividad No 4, alcanzando una publicación de 32 contenidos en total.  Dichos contenidos son producto de la información de la gestión institucional del IDT, respondiendo no sólo a los requerimientos de las áreas, sino que también reposan en el cumplimiento de Políticas Públicas, alcanzando así una divulgación de 73 temas.
Dando cumplimiento a la actividad No 5, se desarrollan las actividades de acuerdo al Calendario Anual de Actividades de Comunicación Interna, respondiendo a las temáticas de: ‘Comunicación asertiva y lenguaje claro’ día de los Niños, Simulacro Distrital, Plan de incentivos: proyectos postulados, Jornada de Donación de Sangre, Semana de la Brigada en Acción, Día de la Diversidad Étnica y Cultural, Inducción IDT, Semana de la Igualdad, Día Internacional contra el Cáncer de Mama, tips de Derecho de autor 
https://drive.google.com/drive/u/0/folders/1l5GFWZppmsU9yTbnhyQPuMmxj-O-Krfe
LE-Com Digital: se logra cumplimiento de las 8 actividades programadas. En términos de la actividad No 2, correcto funcionamiento y actualización de la Intranet, se realizaron 86 actualizaciones, de acuerdo a las solicitudes de las áreas. Se realizaron informes semanales de las actualizaciones realizadas, así como el seguimiento en el formato CO F03. 
En la actividad descrita sobre optimización del sitio web SITBOG, se realizaron 06 actualizaciones y se realiza mensualmente informes de visitas mensuales, logrando 2032 visitas
Con relación a la página web, se realizan 119 actualizaciones durante el mes, dicha página web institucional registró 41.142 visitas, alcanzando 16.850 usuarios nuevos, las secciones correspondientes a Idt informa sobre tu viaje internacional, Convocatorias Fondetur y Productos turísticos fueron los contenidos que registraron el mayor número de visitas.  Lo que da cierre efectivo a las actividades No 4 y 5. 
Se realiza el diagnóstico del portal web institucional, obteniendo así una medición base de performance general del sitio web del 68%, aumentando 2 puntos con relación al mes anterior, se cuenta con calificación AA en 21 y AAA en 4 puntos de los 38 elementos evaluados. Esto en lo que respecta a la actividad No 6.
Bajo la misma línea y dando cumplimiento a la actividad No 7 se realizaron diferentes actualizaciones la página web correspondientes al cumplimiento de la Resolución 2893 y 1519 de 2020. Para esto se hace seguimiento de la matriz de transparencia y acceso a la información pública y se coordinaron acciones con la OAP y la OAJ para la actualización de la sección del menú de transparencia en el portal institucional, a su vez se realizaron adaptaciones al footer del portal incluyendo la Declaración de Accesibilidad, donde se explica cómo se está trabajando desde la entidad para que los servicios sean accesibles para las personas con discapacidad. Además, se realizó la actualización al numeral 1.15 de Información de la entidad, donde se publicaron los actos administrativos por los cuales se efectuaron nombramientos, encargos y retiros de la Entidad.
</t>
    </r>
  </si>
  <si>
    <t xml:space="preserve">Enero: Por disposición de la Alcaldía Mayor de Bogotá, ante la llegada del segundo pico de la pandemia, no se realizaron eventos, tampoco se realizaron comunicados de prensa. Respetando esta directriz, el IDT no registra ninguna publicación en los medios de comunicación, de carácter nacional o regional.
Febrero: Consecuente con la reactivación económica del sector y de la ciudad, el IDT tuvo luz verde para la divulgar los temas relacionados con su gestión institucional en los medios de comunicación. Por lo tanto, logró publicar 29 notas en medios nacionales y regionales.
Los temas abordados por la Asesoría de Comunicaciones para alcanzar estas cifras de gestión de Free Press, se realizó a partir de dos comunicados: Bogotá contará con dos nuevos observatorios de aves para el disfrute de la ciudadanía y Bogotá presenta su oferta turística en la feria virtual Fair Aviareps – Latam
Del total de publicaciones logradas, 28 fueron divulgadas en los portales web en medios de comunicación como Conexión Capital, Diario del Magdalena, Frezh, El Nuevo Siglo,  Kien&amp;Ke, Ladevi, Mi Magazín, Metropolionline.com, Mixnewscolombia.com, Noticiasporelmundo, Noticias Súper, Réport news, Radio Santa Fe, Revista Semana, Revista DC, Región Capital, Periódico La Tribuna, Turismo Cero, Turismo Súper, Canal Capital y City TV. En radio, se publicaron dos notas: Melodía y La Cariñosa Por su parte en medios impresos, fue publicada 1 nota: en el diario ADN
Las publicaciones realizadas en estos medios, son fieles a la información enviada por la Asesoría de Comunicaciones a cada uno de los periodistas que cubren el sector turismo, por lo que su impacto en la comunidad de la ciudad de Bogotá es muy amplio, dado que la mayoría de estas publicaciones se lograron en las páginas web de los medios en mención.
Marzo: Se desarrollaron 07 comunicados de prensa para su divulgación a nivel externo, logrando que los medios de comunicación internacionales, nacionales y regionales publicaran 95 notas de interés general para la ciudadanía.  
Para alcanzar estás cifras de gestión Free Press, los temas de gestión institucional abordados en los comunicados de prensa fueron: Bogotá y Cundinamarca firman alianza para potencializar el turismo de la región; IDT realizará capacitaciones gratuitas para mujeres en turismo cultural; Adventure Week, evento internacional que reactiva el turismo de aventura en la Bogotá - Región; Bogotá crea el Fondo de Desarrollo Turístico de Bogotá -FONDETUR- para impulsar el desarrollo de proyectos de turismo en las localidades; IDT y la Secretaría de Desarrollo Económico de Melgar firman convenio para impulsar el turismo sostenible en la Bogotá-Región; Adventure Week 2021 cerró con una exitosa rueda de negocios para reactivar el turismo en la Bogotá – Región; IDT y gremios del sector turístico firman el “Pacto de Uso de la Marca Ciudad”.
Del total de publicaciones logradas, 75 fueron divulgadas en los portales web de los siguientes medios de comunicación: Canal Capital, Colombia.com, El Nuevo Siglo, Noticiasporelmundo, Revista DC, Impactamag, Alcaldía de Bogotá, Metropolionline.com, Kien&amp;Ke, Ladevi, Buenosviajescolombia, Turismo Súper, Noticias Súper, Réport News, El Espectador, PeriodismoPublico.com, Bagatela.wordpress.com, A un viaje de distancia blog, Conexión Capital, Mixnewscolombia.com, Impacta, entre otros.
En radio, se publicaron 6 notas, así: Melodía, Radio Santa Fe, El Dorado Radio, Radio Capital, Radio Auténtica, y Radio RED. En medios impresos, fueron publicadas 3 notas en el periódico El Tiempo.
Las publicaciones realizadas en estos medios son fieles a la información enviada por la Asesoría de Comunicaciones a cada uno de los periodistas que cubren el sector turismo, por lo que su impacto en la comunidad de la ciudad de Bogotá es muy amplio, dado que la mayoría de estas publicaciones se lograron en las páginas web de los medios en mención.
Abril: Respondiendo a las acciones realizadas por la entidad para impulsar el sector turístico, la Asesoría de Comunicaciones trabajó en la divulgación de la nueva convocatoria del “Sello de Bioseguridad Check In Certificado”, tema que fue trabajado de manera prioritaria en los medios de comunicación nacionales y locales, bajo el título: “IDT abre convocatoria para que 428 prestadores de servicios turísticos de Bogotá, obtengan gratuitamente el Sello de Bioseguridad Check In Certificado”.
Así mismo, se logró una nota en la Revista Réport, medio especializado en el sector, sobre Anato (declaraciones sobre el tema de la Directora).
Del boletín de prensa, se lograron publicar 21 notas en medios impresos y en páginas web, que se describen a continuación:
1. Medios impresos: El Tiempo y Portafolio (2 notas).
2. Página web: Alcaldía de Bogotá (2 notas), El Espectador (2 notas), Infobae,  Minuto Co, El Nuevo Siglo, Revista DC,  Confidencial Colombia, A un viaje de distancia blog,  Réport News,  mixnewscolombia.com, Réport News,  Canal Institucional, Revista Semana,  Metrópoli Online, Colombia.com (19 notas).
Las publicaciones realizadas en estos medios, son fieles a la información enviada por la Asesoría de Comunicaciones a cada uno de los periodistas que cubren el sector turismo, por lo que su impacto en la comunidad de la ciudad de Bogotá es muy amplio, dado que la mayoría de estas publicaciones se lograron en las páginas web de los medios en mención
Mayo: La Asesoría de Comunicaciones trabajó en la divulgación de cuatro temas estratégicos, que fueron divulgados a través de los medios de comunicación: 1. La RAP-E convoca a operadores y guías que quieran formarse en marketing y temas alrededor del biciturismo 2. IDT participa en “Medición de Excelencia de Destinos Turísticos”, para conocer fortalezas y debilidades de Bogotá como atractivo para los turistas 3. Bogotá estará presente en la Feria Internacional de Turismo -FITUR- 2021 y 4. Con “Herencia a la Mesa”, el IDT busca rescatar los sabores de la gastronomía Muisca.
Gracias a la generación de estos contenidos, el IDT logró la publicación de forma gratuita de 37 notas en los medios de comunicación nacionales, locales y regionales, el 95% en portales web y el restante en medios radiales, los cuales se describen a continuación:
1. Portales web: El Espectador, El Nuevo Siglo, Buenos Viajes Colombia, Revista DC, Frezh, Infobae, Mi Magazín, Metropolionline.com, Mixnewscolombia.com, Réport News, HSB Noticias.com, Palmira.extra.com, Diario del Sur, Noticias Capital, Turismo Cero.
2. Medios radiales: Melodía Stereo.
Las publicaciones realizadas en estos medios, corresponden a la información enviada por la Asesoría de Comunicaciones a cada uno de los periodistas que cubren el sector turismo, a través de mailing, chat y relacionamiento directo, por lo que su impacto en la comunidad de Bogotá es muy amplio, dado que la mayoría de estas publicaciones se lograron en las páginas web de los medios en mención.
Junio: En el mes de junio, la Asesoría de Comunicaciones trabajó en la divulgación de 11 temas estratégicos, que fueron divulgados a través de los medios de comunicación:
1) Bogotá y la Catedral de Sal firman alianza para la reactivación progresiva del sector turismo 2) 46 líderes de Turismo Rural de Bogotá se formaron con Fundapanaca, gracias al apoyo de MinComercio y el IDT , 3) 54 empresarios de Bogotá y Cundinamarca atenderán cerca de 600 citas de negocios, en el marco de la Vitrina Turística de Anato 2021, 4) Distrito destinará más de $10.000 millones para la reactivación económica del sector turismo de Bogotá, 5) Bogotá contará con un “Mapa Guía” elaborado por una de  las mejores editoriales de América Latina, 6)Bogotá lanza con 5 ciudades la 'Ruta Colonial', en el marco de la Vitrina Turística Anato 2021, 7)IDT y LATAM Colombia firman alianza para promover a Bogotá como el primer destino turístico de Colombia y el mundo, 8)Parques de diversiones se unen al uso de la “Marca Ciudad” para posicionar a Bogotá como el principal destino turístico, 9) IDT abre Convocatoria para la Transformación Digital de las Agencias de Viajes de Bogotá, a través de Fondetur, 10) En trabajo conjunto con el IDT, el cantautor Andrés Cabas lanza su nueva canción “Divina” dedicada a Bogotá, 11) 40 empresarios de Bogotá participarán en Rueda de Negocios con Prestadores de Servicios Turísticos del país para impulsar el sector
Gracias a la generación de estos contenidos, el IDT logró la publicación de forma gratuita de 94 notas en los medios de comunicación locales, regionales y nacionales, que se describen a continuación:
1. Impreso: Nuevo Siglo  2. Televisión: Canal Capital, Canal F, Caracol Noticias, CM&amp; y Vía Pública. 3. Radio: El Dorado Radio, Caracol Radio, Turismo Cero, Radio Santafe, Blu Radio, Bogotá Nocturna, Radio Policía Nacional y Todelar.
4. Portales web: Alcaldía de Bogotá, Estrategia de Medios, Valora Analitik, El Heraldo, Travel2Latam, Infobae, De viaje, Trafficamerican, Frezh, Report News, El Espectador, El Pilón, El Universal, Portafolio, Eskaparate.co, Metrópoli, Al Día Noticias, Periodismo en Acción, Kien&amp;Ke, Passport, Bogotá AM/PM, Turismo Cero, Región Capital, BagatelaBlog,  Mi Magazín, Conexión Capital, El Espectador, Revistaviajesdigital.com, Vía Pública, Bogotá Nocturna, Volavi, Aeroermo Revista, A un viaje de Distancia, Mix News Colombia, Quito Informa, Cuencaboiseguraysostenible.com, El Nuevo Siglo, Colombia.com, Prensa.ec, Radio  Nacional de Colombia (web), Pantallazos, Buenos Viajes Colombia, HSB Noticias, Extra Bogotá, Extra Bucaramanga, Extra Palmira, Report News, Ladevi, Mix News Colombia, Noticias por el Mundo, Metrópoli, Traveltradecaribbean.es, Expreso, Frezh.co, Bagatela, Report News, Escafandra, Buenos Viajes Colombia, Revista DC, Mi Magazín, Metropolionline.com, Mixnewscolombia.com, Réport News, HSB Noticias.com, Palmira.extra.com, Diario del Sur, Noticias Capital y Turismo Cero
Julio: La Asesoría de Comunicaciones trabajó en la divulgación de 11 temas estratégicos, que fueron divulgados a través de los medios de comunicación
Comunicados: 1. Convocatoria “Reactiva Turismo” de FONDETUR 2. Bogotá y Medellín firman memorando de entendimiento. 3. Convocatoria para apoyar eventos con interés turístico en las localidades de Bogotá 4. FONDETUR abre dos nuevas convocatorias para apoyar proyectos, empresarios y colectivos turísticos 5. El IDT reconoce la labor de los Guías de Bogotá, como parte de la cadena de valor del sector turístico, 6. Bogotá y Santa Marta firman alianza para el desarrollo turístico y la reactivación progresiva del sector turismo entre las dos ciudades. 7. IDT y FONTUR, renuevan 2 Puntos de Información Turística (PITS) de Bogotá y 8.IDT e Ipes reconocen la labor de los cocineros de Bogotá
Nota web: 1. El IDT y Alcaldes Locales de Bogotá, unidos por la reactivación del sector Turismo, 2. Profesores, líderes y emprendedores de Bogotá, graduados en Turismo Rural Sostenible, 3.IDT y FONTUR, renuevan 2 Puntos de Información Turística (PITS) de Bogotá
Gracias a la generación de estos contenidos, el IDT logró la publicación de forma gratuita de 105 notas en los medios de comunicación locales, regionales y nacionales, que se describen a continuación: Impresos (6): El Nuevo Siglo, El Espectador y El Tiempo. Televisión (9): Clickv TV Magazine, Noticias Capital, Noticias RCN, Canal Fama e Intez. Radio (12): Caracol Radio, Vía Pública, Frecuencia Stereo, Bogotá Nocturna, Blu Radio, Último Minuto, Radio Red, Todelar, Pronto Noticias, entre otros. Portales web (78): El Tiempo, El Espectador, Buenos Viajes Colombia, Colombia.com, La Devi, Conexión Capital, Frezh, El Nuevo Siglo, Infobae,  Mi Magazín, Metropolionline.com, Mixnewscolombia.com,  Réport news,   Región Capital, Turismo Cero, Metrópoli Online, entre otros.
Septiembre: La Asesoría de Comunicaciones trabajó en la divulgación de 03 temas estratégicos, que fueron divulgados a través de los medios de comunicación: 1.Inauguran la nueva ruta de Viva Aerobus Bogotá – Ciudad de México 2. IDT abre convocatoria para conformar el Consejo Consultivo de Turismo 2021 y 3. Anfitriones de Turismo, una iniciativa del IDT para fomentar el empleo formal en los jóvenes. Gracias a la generación de estos contenidos, el IDT logró la publicación de forma gratuita de 47 notas en los medios de comunicación locales, regionales y nacionales que se describen a continuación:
Televisión (2) Noticias Capital y City Noticias, Radio (3) Todelar radio, Radio Santa Fe, Impreso (1) Diario ADN, Portales web (41) El Espectador, El Tiempo, Voz de la sociedad, Valora Analitik, Reportur, La República, MSN, Reforma.com, A21mx, Cadena Política, Forbes, Vuela.com, Bagatelablog, Aviación Club Center, Ladevi Mexico, La Nota Económica, Kien &amp;Ke, Punto Crítico, Ladevi, Revista DC, Frezh, Mixnewscolombia, TintaTic
</t>
  </si>
  <si>
    <t xml:space="preserve">Enero: No se genera ningún avance por contratación del equipo de la mesa técnica y equipo de campo (supervisores y encuestadores)
Febrero:
1. GITF01-Estudio Seguimiento Afectación al sector empresarial bares en Bogotá Enero 2021
2. GITF02V1-Estudio Seguimiento Afectación al sector empresarial bares en Bogotá Enero 2021
2. GITF01-Investigación Viajeros en Bogota 2020
3. GITF02V1 Investigación Viajeros en Bogota 2020 
Marzo:
1. Documento de resultados: Investigación de Viajeros en Bogotá 2020 V1
2. GITF01-Estudio Censo Agencias de Viajes en Bogotá 2021
3. GITF01-Estudio Producto Bogotá 2021
4. GITF02-Estudio Censo Agencias de Viajes en Bogotá 2021
5. GITF02-Estudio Producto Bogotá 2021
6. GITF02V2 Investigación Viajeros en Bogota 2020 (Acta)
7. GITF06-Investigación Viajeros en Bogota 2020
Abril:
1. Documento de resultados: Estudio Seguimiento Afectación al sector empresarial bares en Bogotá Enero 2021
2. GITF02V2-Estudio Seguimiento Afectación al sector empresarial bares en Bogotá Enero 2021
3. GITF06-Estudio Seguimiento Afectación al sector empresarial bares en Bogotá Enero 2021
Mayo:
Para este mes no genera reporte ya que no se tiene programada actividades y sub actividades en el marco de investigaciones, estudios y/o mediciones.
Junio: 
1. Documento de resultados: Estudio Sostenibilidad Turística, Una mirada desde Bogotá 2021
2. Documento de resultados: Medición Evento en Ciudad Anato 2021
3. GITF01-Estudio Sostenibilidad Turística, Una mirada desde Bogotá 2021
4. GITF01-Medición Evento en Ciudad Anato 2021
5. GITF02V1-Estudio Sostenibilidad Turística, Una mirada desde Bogotá 2021
6. GITF02V1-Medición Evento en Ciudad Anato 2021
7. GITF02V2-Estudio Sostenibilidad Turística, Una mirada desde Bogotá 2021
8. GITF02V2-Medición Evento en Ciudad Anato 2021
9. GITF06-Estudio Sostenibilidad Turística, Una mirada desde Bogotá 2021
10. GITF06-Medición Evento en Ciudad Anato 2021
En los meses de julio y agosto se esta en desarollo de las actividades relacionadas con recolección de información para los productos que deben ser entragados en el IV trimestre.
En los meses de julio y agosto se esta en desarollo de las actividades relacionadas con recolección de información para los productos que deben ser entragados en el IV trimestre.
Septiembre: Documento de resultados: Estudio Turismo Emisivo y Documento de resultados: Estudio Análisis de la contribución del turismo a la reducción de la pobreza
</t>
  </si>
  <si>
    <t xml:space="preserve">En el mes de febrero se adelantaron reuniones de acercamiento con Asobares y con Cotelco para la realizción de actividades en conjunto.
En el mes de marzo se realizó la mesa de articulación con el Centro de Pensamiento Turístico de Colombia - Cotelco,  Unicafam  y el Instituto Distrital de Turismo para la realización la investigación de empleabilidad en el sector turismo correspondiente para Bogotá  y para el resto de Colombia. 
En el mes de marzo se realizó la mesa de articulación con el Centro de Pensamiento Turístico de 
Colombia - Cotelco,  Unicafam  y el Instituto Distrital de Turismo para la realización la investigación 
de empleabilidad en el sector turismo correspondiente para Bogotá  y para el resto de Colombia.
Mesa de articulación Indicadores de Sostenibilidad (Buenas prácticas) ciudades de Lima, Buenos Aires
 y Ciudad de México. En los meses de abril, mayo y junio se adelantaron acciones con a oficina de relaciones internacionales para generar mesas de arotuclación con observatorio internacionales. Los resultados de estas acciones y mesas realizadas hacen parte del reporte del sigueinte trimestre.
Se realizó soliicitud al DANE para certificación de Opercaión Estadística
Julio: Se realizo messa de articulación con el Observatorio de Buenos Aires (07/07/2021 y 14/07/2021), se realizó mesa de articulación con el Observatorio de Lima (09/07/2021), se realizó mesa de articulación cn el Observatorio de Ciudad de México (13/07/2021)
</t>
  </si>
  <si>
    <t xml:space="preserve">Teniendo en cuenta que los contratos de prestación de servicios de los profesionales responsables de realizar las actividades de capacitación y sensibilización, fueron suscritos y legalizados al final del mes de febrero (a partir del 22), no fue posible realizar las actividades de sensibilización y capacitación previstas para dicho mes, por lo cual se proyecta su realización en los meses siguientes, garantizando el cumplimiento total de la meta anual.
En el mes de marzo, se logra sensibilizar en Apropiación de Ciudad a 435 beneficiarios entre los que se encuentran 221 conductores de taxi, 115 funcionarios Distritales, 49 estudiantes universitarios y 50 mujeres. Con este resultado, se obtiene un resultado del 105% sobre lo programado para el primer trimestre de la vigencia, teniendo en cuenta el gran interés de las poblaciones beneficiarias en acceder a la mencionada sensibilización.
En el mes de abril, se logra sensibilizar en Cultura y Responsabilidad Turística a 259 personas, así:
*Apropiación de Ciudad: 224 beneficiarios entre los que se encuentran 74 conductores de taxi, 117 funcionarios Distritales, y 33 estudiantes universitarios 
*Turismo Accesible: 35 beneficiarios, de los cuales 14 corresponden a Prestadores de Servicios Turísticos y 21 funcionarios.
El resultado superior a la programación inicial para el mes de abril, se debe a la gran acogida de las charlas virtuales principalmente entre las empresas de servicio de taxi y las entidades del Distrito.
En el mes de julio, se reportan asistencia desde 3 estrategias:
*Apropiación de ciudad: se realizaron charla dirigidas a taxistas, a miembros de los diversos hoteles de la cadena hotelera NHS, a prestadores de servicios turísticos de Melgar, a poblaciones especiales (población con discapacidad y a ciudadanos de Bosa) y funcionarios públicos.
*Turismo Incluyente: Tuvieron sensibilizaciones miembros de la Mesa Museos Bogotá, Presataodres de servicios de Melgar, miembros de las plazas de mercado, taxistas y funcionarios de Melgar.
*Cátedra Amigos del Colegio: En el mes de julio se realizaron dos sesiones a las que en total asistieron 448 personas entre estudiantes (405) y profesorado (43)
En el mes de julio, se reportan asistencia desde 3 estrategias:
*Apropiación de ciudad: se realizaron charla dirigidas a taxistas, a miembros de los diversos hoteles de la cadena hotelera NHS, a prestadores de servicios turísticos de Melgar, a poblaciones especiales (población con discapacidad y a ciudadanos de Bosa) y funcionarios públicos.
*Turismo Incluyente: Tuvieron sensibilizaciones miembros de la Mesa Museos Bogotá, Presataodres de servicios de Melgar, miembros de las plazas de mercado, taxistas y funcionarios de Melgar.
*Cátedra Amigos del Colegio: En el mes de julio se realizaron dos sesiones a las que en total asistieron 448 personas entre estudiantes (405) y profesorado (43)
En el mes de agosto, se reporta las siguientes estrategias:
* Educación para el Turismo: 68 estudiantes vinculados a la Cátedra.
* Apropaición de Ciudad: Taxistas (72) , Funcionarios (56), pST (17) y otras poblaciones especiales (39)
* Turismo Accesible: 14 personas de la Fundación San Mauricio
En el mes de septiembre, se reportan sensibilizaciones por las siguientes estrategias:
* Eduación Para el Turismo: 100 estudiantes de la cátedra.
* Apropiación de Ciudad: Taxistas (64), PST (13), Estudiantes (97) y Personas con discapaciodad física (33)
* Turismo Accesible: Funcionarios (40) y Estudiantes (34).
</t>
  </si>
  <si>
    <t xml:space="preserve">De acuerdo con la programación del Plan Estratégico, este indicdor es creciente, razón  por la cual en el mes de enero de 2021 se programa y reporta el avance con corte a 31 de diciembre de 2020. Para el mes de febrero no se cuenta con programación asociada.
En el mes de marzo se dio cumplimiento a la programación establecida así: se definieron las líneas de trabajo del equipo de Gestión Territorial, partiendo de ello cada promotor formuló y precisó un plan de trabajo para las siguientes localidades: Bosa, Engativa y Chapinero, el cual se reportará su seguimiento a partir del mes de abril. El 31de marzo de 2021 se activó la Mesa Local de Competitividad Turística de Chapinero, en la cual se realizó la presentación de los participantes y representantes de las entidades que asumirían las delegaciones de la mesa, asimismo cada entidad socializó la oferta que tiene frente a turismo, algunos de los compromisos de la mesa son realizar comentarios al reglamento interno. El 4 de marzo se realizó reunión de planificación entre el Instituto Distrital de Turismo y el Cabildo Indígena de Suba, con el objetivo de revisar el proyecto de Suba en lo que respecta al proceso contractual de Presupuestos Participatios.
Con corte al 30 de junio de 2021 se dio cumplimiento a la programación, a través de las siguientes acciones:
*Plan de trabajo con la Comunidad Indígena Mhuysca de Bosa (2%): 1. El Plan de Trabajo se establece con la Comunidad Indígena Mhuysca de Bosa, teniendo en cuenta dar cumplimiento a los Acuerdos establecidos entre el IDT y el Cabildo a través de la Consulta Previa. 2. Comisión de seguimiento a los Acuerdos de Consulta Previa por el Plan Parcial "El Edén El Descanso".
*Planes de trabajo con las localidades (8,5%): se elaboraron los planes de trabajo para la gestión turística de 17 localidades, según lo programado: Barrios Unidos, Kennedy, Suba, Ciudad Bolívar, San Cristóbal, Rafael Uribe Uribe, La Candelaria, Tunjuelito, Los Mártires, Usaquén, Antonio Nariño, Puente Aranda, Teusaquillo, Santa Fe, Usme, y Sumapaz.
Durante mayo y junio se avanzó en estructurar el modelo para la formulación de los planes de desarrollo turístico local, se socializa la metodología a profesionales en turismo del IDT, como conclusión realizaron una retroalimentación, las cuales fueron pertinentes por ende se realizaron los ajustes correspondientes, finalmente se elabora cronograma y fases de entrega del documento.
En el mes de julio se cumplió con el 10% previsto a través de la entrega del documento del estado de avance del acuerdo de los modelos de gestión turística con alcaldías locales. 
En el mes de septiembre se cumplió con el 2% previsto a través de la activación de un espacio de participación en la localidad de Suba.
</t>
  </si>
  <si>
    <t xml:space="preserve">Con corte a febrero de 2021 no se llevan a cabo actividades de Cultura y Responsabilidad Turística ni Desarrollo Empresarial que impliquen la aplicación de encuestas de satisfacción. En el mes de marzo de 2021 se llevaron a cabo 12 jornadas de sensisbilización en Apropiación de Ciudad, estrategia de Cultura y Responsabilidad Turística, dirigidas a conductores de taxi, estudiantes universitarios y funcionarios Distritales, en las que se obtuvo un nivel de satisfacción del 91%. En su gran mayoría, los comentarios son de felicitación y agradecimiento.
En el mes de abril de 2021 se llevaron a cabo 8 jornadas de sensibilización en Apropiación de Ciudad, dirigidas a conductores de taxi, estudiantes universitarios y funcionarios Distritales; así como 10 jornadas de sensibilización en prevención de ESCNNA dirigidas a empresas y organizaciones del sector turismo y conexas a la cadena de valor. En promedio se obtuvo un nivel de satisfacción del 94%.
En el mes de Mayo de 2021, se realizó evaluación de satisfacción de 14 jornadas de Apropiación de ciudad, dirigidas a Taxistas, a funcionarios públicos, miembros de Museos y Plazas de Mercado. El promedio del nivel de satisfacción fue de 95%.
Durante el mes de junio de 2021, se evaluó el nivel de satisfacción de 11 jornadas de sensibilización en Cultura y Responsabilidad Turística, dirigidas a taxistas, a los jóvenes anfitriones de ciudad, a funcionarios de la Alcaldía Local Antonio Nariño, de la Alta Consejería de la Mujer de la Presidencia, al equipo del Observatorio de Turismo y otros funcionarios de entidades. El promedio del nivel de satifacción fue de 96%
En el mes de julio de 2021 se llevaron a cabo 12 jornadas de sensibilización en Apropiación de Ciudad dirigidas a taxistas, prestadores de servicios, residentes de la localidad de Bosa y Usme, y funcionarios distritales. En promedio se obtuvo un nivel de satisfacción del 95%
En el mes de agosto se realizó una jornada de sensibilización en Apropiación de Ciudad dirigida a funcionarios Distriales de la Personería, IDRD, Secretaría de Desarrollo Económico, IPES, Secrearía de Hacienda, entre otros; con un nivel de satisfacción del 98%
En septiembre se efectuaron 9 jornadas de sensibilización en Apropiación de Ciudad dirigidas a conductores de Taxi, Colegios Amigos del Turismo, Estudiantes Universitarios y organizaciones de turismo local. En promedio se obtuvo un nivel de satisfacción del 94%. 
</t>
  </si>
  <si>
    <t xml:space="preserve">En el primer trimestre de 2021 se han atendido 5.613 personas a través de la red de información turística, así: 
 • 3.904 residentes
 • 958 nacionales
 • 751 extranjeros
 A través de los diferentes canales de comunicación presenciales, digitales y telefónicos.
El retraso en el cumplimiento de la meta de febrero está asociado a que 2 informadores estuvieron en aislamiento por sospecha de COVID-19, esto implicó el cierre de algunos PIT´s ya que no se contaba con personal suficiente para atenderlos.                                   
En marzo, la dinámica de la pandemia dificultó la llegada de turístas a la ciudad, que precisamente son el objeto de la prestación de servicios en la RIT. Asimismo, las medidas de restriccción de movilidad y viajes tomadas para la Semana Santa, afectó el flujo turístico a la ciudad. 
En lo corrido del 2021, se han atendido 11.483 personas a través de la Red de Información Turística, así: 
 •    6.890 residentes
 •    3.009 nacionales
 •    1.584 extranjeros
La atención a usuarios se ha realizado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Templete al Libertador, Monserrate, Terminal Salitre y recorridos presenciales. 
El 15 de mayo de 2021 fue recibida la obra de remodelación del PIT Terminal Salitre, este espacio ha sido diseñado para brindar una mejor experiencia a nuestros visitantes, cuenta con espacios más amplios para circulación al interior, nuevas piezas digitales e impresas para promocionar los diferentes productos turísticos de Bogotá, señalización accesible con braille y lenguaje de señas, así como un quiosco interactivo que permite acceder de manera más sencilla a la oferta de la ciudad. 
A continuación las situaciones que ha generado retrasos en el cumplimiento del indicador:
FEBRERO: El retraso en el cumplimiento de la meta de febrero está asociado a que 2 informadores estuvieron en aislamiento por sospecha de COVID-19, esto implicó el cierre de algunos PIT´s ya que no se contaba con personal suficiente para atenderlos.
MARZO: La dinámica de la pandemia ha dificultado la llegada de turistas a la ciudad, que precisamente son el objeto de la prestación de servicios en la RIT. Asimismo, las medidas de restricción de movilidad y viajes tomadas para la Semana Santa, afectó el flujo turístico a la ciudad. 
ABRIL:  El 13 de abril se realizó el cierre de los PIT Templete al Libertador y Terminal Salitre para dar inicio a las obras de remodelación. Así mismo, desde la Alcaldía Mayor de Bogotá se decretó la estrategia 4X3 como medida para mitigar la propagación del COVID-19, esto implicó el cierre del PIT Monserrate los días viernes, sábados y domingos, lo que afectó completamente la prestación de servicios en la RIT.                     
MAYO: La estrategia 4x3 continuó para los días 1 y 2 de mayo, así mismo, el paro nacional convocado para el 28 de abril de 2021 por diferentes agremiaciones del país, ha ocasionado alteraciones en el orden público de la ciudad, lo que ha implicado la cancelación de turnos tanto en los PIT´s como de los recorridos presenciales. Por otro lado, se tienen 2 informadores aislados por sospecha de COVID-19, lo que ha dificultado la atención de algunos turnos y actividades presenciales.
JUNIO: El paro nacional convocado para el 28 de abril de 2021 por diferentes agremiaciones del país, ha ocasionado alteraciones en el orden público de la ciudad, lo que ha implicado la cancelación de turnos tanto en los PIT´s como de los recorridos presenciales. Por otro lado, se tienen 3 informadores aislados por sospecha de COVID-19, lo que ha dificultado la atención de algunos turnos y actividades presenciales.
En lo corrido del 2021, se han atendido 15.200 personas a través de la Red de Información Turística, así: 
 •    8.672 residentes
 •    4.268 nacionales
 •    2.260 extranjeros
La atención a usuarios se ha realizado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Templete al Libertador, Monserrate, Terminal Salitre y recorridos presenciales. 
Adicionalmente, durante este año se han desarrollado 75 recorridos turísticos con las siguientes temáticas:
•  Recorrido Centro Histórico La Candelaria
•  Recorrido Religioso
•  Recorrido Heroínas de la Independencia
•  Recorrido por Distrito Graffiti
•  Recorrido Cerro de Monserrate
Así mismo, el 15 de mayo de 2021 fue recibida la obra de remodelación del PIT Terminal Salitre, este espacio ha sido diseñado para brindar una mejor experiencia a nuestros visitantes, cuenta con espacios más amplios para circulación al interior, nuevas piezas digitales e impresas para promocionar los diferentes productos turísticos de Bogotá, señalización accesible con braille y lenguaje de señas, así como un quiosco interactivo que permite acceder de manera más sencilla a la oferta de la ciudad. 
Finalmente, el 02 de junio de 2021 fue recibida la obra de remodelación del PIT Templete al Libertador, este espacio ha sido diseñado para brindar una mejor experiencia a nuestros visitantes, cuenta con espacios más amplios para circulación al interior, nuevas piezas digitales e impresas para promocionar los diferentes productos turísticos de Bogotá, señalización accesible con braille y lenguaje de señas, así como un quiosco interactivo que permite acceder de manera más sencilla a la oferta de la ciudad. 
Finalmente, el 10 de agosto se dió la reapertura del PIT Aeropuerto El Dorado.
Es importante mencionar que durante los meses de febrero a julio, se contaba con una programación inicial de un total de 36.036 personas atendidas a través de la Red de Puntos de Información Turística y que debido a los factores que afectaron el cumplimiento general de la meta para dichos meses, están relacionados a las diferentes medidas que fueron decretadas por la Alcaldía Mayor de Bogotá como estrategia para mitigar la Alerta Roja Hospitalaria ocasionada por el alto número de contagios por COVID-19. Estas medidas han sido: cuarentenas sectorizadas por localidades, el modelo 4x3 (4 días de trabajo y 3 de cuarentena general) y el pico y cédula, que al limitar la movilidad de las personas afectan la prestación de servicios en los Puntos de Información Turística y Recorridos. Por esta razón durante dichos meses solo se contó con un total de 13.624 personas. 
Por lo anterior, y de acuerdo a la recomendación de la Oficina Asesora de Planeación se reportará durante los meses de agosto a diciembre las personas correspondientes para el cumplimiento de la meta del indicador que para este año es de 40.400 personas atendidas.
</t>
  </si>
  <si>
    <t xml:space="preserve">En el primer trimestre el Plan de Bienestar Institucional, se adelantaron 3 actividades de las cuales se desarrollaron en su totalidad, resultado que equivale a un 100% de cumplimiento frente a lo programado.
En el segundo trimestre (Mayo) el Plan de Bienestar Institucional, se adelantó una 1 actividad de las cuales se desarrollaron en su totalidad, resultado que equivale a un 100% de cumplimiento frente a lo programado. La actividad corresponde a la Jornada de Inducción y Reinducción. En el mes de Junio se programaron tres (3) actividades, de las cuales se desarrollaron en su totalidad, reportando un 100%  de cumplimiento. Las actividades corresponden a la Jornada de Induccion y Reinduccion , Pet Day y la Socialización de la Política Pública de Mujer y Equidad de Género.                                                                              
En el tercer trimestre (Julio) el Plan de Bienestar Institucional, se adelantó tres 3 actividades de las cuales se desarrollaron en su totalidad, resultado que equivale a un 100% de cumplimiento frente a lo programado, las actividades corresponde a dilgenciamiento encuesta Ranking Par, Socializacion Politica LGBTI, Taller de pasometria.
En el tercer trimestre (Agosto) el Plan de Bienestar Institucional, se adelantaron cuatro 4 actividades de las cuales se desarrollaron en su totalidad, resultado que equivale a un 100% de cumplimiento frente a lo programado, las actividades corresponde a Escuela saludable de espalda, Cine foro integridad, Café con la Directora - Comunidad IDT y Jornada de Viernestar -Mercado de las pulgas.
En lo correspondiente al mes de (septiembre), se programo una actividad de las cual se desarrollo en su totalidad, resultado que equivale a un 100% de cumplimiento, las actividades corresponde a: Viernestar - Mercado de las pulgas
</t>
  </si>
  <si>
    <t xml:space="preserve">                                                                                           
 Pendiente verificacion final de programacion 31-05-2021 - solcitud de evidencias por parte de TH a cada una de las areas
Pendiente verificacion final de programacion 31-05-2021 - solcitud de evidencias por parte de TH a cada una de las areas - Actividades realizadas (Jornada de Induccion y reinduccion, Capacitación lenguaje de señas, Taller: Pensar a Bogotá desde el modelo de Destinos Turísticos Inteligentes, Ergonomía DME - Manejo de cargas - SST, Taller Riesgo psicosocial - Acoso Laboral - SST, Formación al Comité de Convivencia Laboral, Capacitación atención al ciudadano -manejo PQRSD)
Pendiente verificacion final de programacion 30-06-2021 - solcitud de evidencias por parte de TH a cada una de las areas -  Actividades realizadas (Taller Manejo del estres, Capacitación: Marketing Digital como herramienta para el turismo, Charla "conservación documental", Capacitación a la brigada - derrames y control de emergencias ambientales, Intervención riesgo psicosocial -taller de inteligencia emocional)
En el tercer trimestre (Julio) el Plan de Capacitación Institucional, se adelantó una 1 actividad de la cual se desarrolló en su totalidad, resultado que equivale a un 100% de cumplimiento frente a lo programado, las actividades corresponde a Taller de abordaje de crisis personales y manejo del duelo.
En el tercer trimestre (Agosto) el Plan de Capacitación Institucional, se adelantaron 3 actividades de las cuales se desarrollaron en su totalidad, resultado que equivale a un 100% de cumplimiento frente a lo programado, las actividades corresponde a Organizacion Archivos de Gestion, Sensibilización sobre la transversalización del enfoque de género en Bogotá y Escuela saludable de espalda.
para el mes de (Septiembre), se adelantaron 3 actividades de las cuales se desarrollaron en su totalidad, resultado que equivale a un 100% de cumplimiento frente a lo programado, las actividades corresponden a: Taller en formación de evacuación y rescate, Charla "apropiación de la historia institucional" y actividad PIGA fuente no convencionales de energia.
</t>
  </si>
  <si>
    <t xml:space="preserve">En el primer trimestre de la vigencia el plan del SG-SST, se programaron 19 actividades del Plan de Seguridad y Salud en el Trabajo de las cuales se desarrollaron 19, resultado que equivale a un 100% de cumplimiento acumulado en el trimestre frente a lo programado. 
En el segundo trimestre de la vigencia (mayo) el plan del SG-SST, se programaron 6 actividades del Plan de Seguridad y Salud en el Trabajo de las cuales se desarrollaron 6, resultado que equivale a un 100% de cumplimiento acumulado en el trimestre frente a lo programado. Las actividades realizadas son Capacitación Riesgo Químico, taller en Ergonomía DME - Manejo de cargas - SST, Socialización portafolio Famisanar, Taller Riesgo psicosocial - Acoso Laboral - SST, Taller de autocuidado con el IDRD - Muévete trabajador y Formación al Comité de Convivencia Laboral    
En el segundo trimestre de la vigencia (junio) el plan del SG-SST, se programaron 6 actividades del Plan de Seguridad y Salud en el Trabajo de las cuales se desarrollaron 6, resultado que equivale a un 100% de cumplimiento acumulado en el trimestre frente a lo programado. Las actividades realizadas fuerpn: Mitos y verdades frente a la vacunación contra el COVID 19, Capacitación: Retos de la Comunicación Asertiva en la virtualidad, Capacitación Brigada de Emergencias, Estilos de Vida Saludable - Tabaquismo, Taller de Inteligencia Emocional, Taller de Manejo del Estres, CAM Comité de Ayuda Mutua.                                                                                            En el tercer trimestre de la vigencia (julio) el plan del SG-SST, se programaron 5 actividades del Plan de Seguridad y Salud en el Trabajo de las cuales se desarrollaron 5, resultado que equivale a un 100% de cumplimiento acumulado en el periodo frente a lo programado. Las actividades realizadas fueron: Taller de pasometro  - muévete trabajador, Taller de abordaje de crisis personales y manejo del duelo, Formación Al COPASST, Brigada de emergencias Sensibilización auto cuidado.
En el tercer trimestre de la vigencia (agosto) el plan del SG-SST, se programaron 6 actividades del Plan de Seguridad y Salud en el Trabajo de las cuales se desarrollaron 6, resultado que equivale a un 100% de cumplimiento acumulado en el periodo frente a lo programado. Las actividades realizadas fueron: Charla de Actividad Física y Alimentación Saludable o Actividad Física, Taller de riesgo de la alimentacion artificial, Escuela saludable de espalda, Taller de sensibilización a la comunidad, Revisión Plan de Trabajo SSTy Verificacion estandares minimos SST en Linea
En lo relacionado con el mes de (septiembre) se programaron y desarrollaron 6 actividades, resultado que equivale a un 100% de cumplimiento. Las actividades realizadas fueron: Taller de aptitud física, Taller de formación en manejo y control del fuego, Taller en formación de evacuación y rescate, Tecnicas de amamantamiento y extraccion manual, Taller en relaciones sociales (integración  y manejo de relaciones) y Visita tecnica Protocolo de Bioseguridad - ARL POSITIVA
</t>
  </si>
  <si>
    <t xml:space="preserve">Para el primer trimestre de 2021 no se presentaron accidentes o incidentes laborales.
Para el segundo trimestre de 2021 (Mayo) se presentaron 3 accidentes laborales, cada uno de ellos cuenta con su respectivo reporte y formato de investigación.
Para el segundo trimestre de 2021 (Mayo) se presentaron 3 accidentes laborales, cada uno de ellos cuenta con su respectivo reporte y formato de investigación.
Para el segundo trimestre de 2021 (Junio) se presentaron 1 accidentes laborales, cada uno de ellos cuenta con su respectivo reporte y formato de investigación.
Para el tercer trimestre de 2021 (Agosto)  no se presentaron accidentes laborales. Por consiguiente no se realizaron reportes ni formatos de investigaciones en el mes.
Para el tercer trimestre de 2021 (Septiembre)  no se presentaron accidentes laborales. Por consiguiente no se realizaron reportes ni formatos de investigaciones en el mes.
</t>
  </si>
  <si>
    <t xml:space="preserve">Para el primer trimestre de 2021 se presentaron dos (2) incapacidades por enfermedad general, representando un porcentaje de afectación total del 7 % entre los días laborales perdidos por ausentismo y los días laborados previstos.         
Para el segundo trimestre de 2021 (Mayo) se presentó una (1) incapacidad por enfermedad general, representando un porcentaje de afectación total del 5 % entre los días laborales perdidos por ausentismo y los días laborados previstos.      
Para el segundo trimestre de 2021 (Junio) se presentó una (1) incapacidad por enfermedad general, representando un porcentaje de afectación total del 4 % entre los días laborales perdidos por ausentismo y los días laborados previstos.  
Para el tercer trimestre de 2021 (Julio) se presentaron tres (3) incapacidad por enfermedad general (2 licencias de maternidad y 1 enfermedad general), representando un porcentaje de afectación total del 21 % entre los días laborales perdidos por ausentismo y los días laborados previstos.  
Para el tercer trimestre de 2021 (Agosto)  se presentaron tres (3) incapacidades por enfermedad general (2 licencias de maternidad y 1 enfermedad general), representando un porcentaje de afectación total del 22 % entre los días laborales perdidos por ausentismo y los días laborados previstos.
Para el tercer trimestre de 2021 (Septiembre)  se presentaron tres (2) incapacidades por enfermedad general (enfermedad general), representando un porcentaje de afectación total del 1 % entre los días laborales perdidos por ausentismo y los días laborados previstos. 
</t>
  </si>
  <si>
    <t xml:space="preserve">Se realiza seguimiento con los gestores de PAC de cada Subdirección, así como se realizó capacitación de PAC en el mes de febrero 2021. 
Se realiza seguimiento permanente con los gestores de PAC de cada proceso, para que logren gestionar las cuentas programadas u otras que reemplacen a estas con el ánimo de cumplir la meta, durante los meses de marzo, abril y mayo. 
Para el mes de junio, con el PAC de vigencia, la Subdirección de Promoción programó el pago del evento de Anato, sin embargo no tramitaron el pago. Ante estas situaciones se dialogó con los diferentes procesos para que revisaran si tenían cuentas no programadas, que cumplieran con el lleno de requisitos para darles el tramite de giros, sin embargo no se alcanzó a cubrir el valor solicitado para el contrato de Anato.
Para el mes julio la SHD cambió las condiciones para lasolicitud de PAC adicional, y en terminos generales están negando estas solicitudes, por lo que las cuentas que se recibieron de reserva tuvieron que anularse y tramitarse en el mes de agosto.En agosto, pesó fuertemente un pago programado por la Subdirección de Destino por $700 millones, y que finalmente no fue entregado a la Subdirección Corporativa para tramite.
En el mes de septiembre se realizó seguimiento permanente a la ejecución del PAC con los responsables de las áreas. 
</t>
  </si>
  <si>
    <t xml:space="preserve">El porcentaje de ejecución de gastos de funcionamiento al finalizar el primer trimestre es de 24,57% ($1.908.657.272)
Al mes de mayo de 2021, la ejecución de gastos de funcionamiento alcanzan una ejecución del 51% del  93% programado para la vigencia 2021
El porcentaje de ejecución de gastos de funcionamiento al finalizar el segundo trimestre es de 48,02% ($3.729.599.911)
El porcentaje de ejecución de gastos de funcionamiento al finalizar el mes de agosto es de 64,5% ($5.009.099)
El porcentaje de ejecución de gastos de funcionamiento al finalizar el tercer trimestre es del 71% ($5.503.202.846 )
</t>
  </si>
  <si>
    <t xml:space="preserve">El porcentaje de ejecución de reservas al finalizar el primer trimestre es del 59,93% ($1.326.866.902).
Al mes de mayo de 2021, la ejecución de las reservas presupuestales alcanzan una ejecución del 86% del  98% programado para la vigencia 2021
El porcentaje de ejecución de reservas al finalizar el segundo trimestre es del 92,09% ($2.030.441.129).
El porcentaje de ejecución de reservas al finalizar el mes de agosto es del 94,67% ($2.080.085.172).
El porcentaje de ejecución de reservas al finalizar el tercer trimestre es del 95,30% ($2.093.765.822).
              </t>
  </si>
  <si>
    <t xml:space="preserve">Con la adquisición de un nuevo equipo deshumidificador con más capacidad de almacenamiento en el tanque de agua y mejor tecnología se logró estabilizar el control de humedad registrando una condición aceptable para los primeros dos meses de la vigencia 2021, donde se mantuvo la condición dentro de los rangos establecidos.
Para el mes de marzo de 2021 la condición de humedad registró en un rango satisfactorio.
Para el mes de abril de 2021 la condición de humedad continuó con un registro satisfactorio, teniendo en cuenta el control que se viene realizando a las bandejas de agua de los deshumidificadores.
Durante el mes de mayo de 2021, la condición ambiental de humedad en el Archivo de Gestión de la Oficina Asesora Jurídica y el Archivo Central, se mantuvó dentro del rango permitido. 
Para el mes de junio de 2021  tanto en el Archivo de Gestión de la Oficina Asesora Juridica como en el Archivo Central, la condición de humedad se mantuvo dentro del rango establecido, de acuerdo a los datos registrados a través de los Dataloggers.
En el mes de julio de 2021, la condición ambiental de humedad en el Archivo de Gestión de la Oficina Asesora Juridica y en el Archivo Central, registro valores dentro del rango permitido. 
durante el mes de agosto la condición de humedad se registró dentro del rango establecido. 
Para el mes de septiembre de 2021, la condición ambiental de humedad en el Archivo de Gestión de la Oficina Asesora Juridica y en el Archivo Central  tienen una condición satisfactoria y se encuentra dentro del rango establecido.
</t>
  </si>
  <si>
    <t xml:space="preserve">Durante los dos primero meses del año, se mantuvo en una condición satisfactoria la temperatura en el Archivo Central  cumpliendo con los rangos establecidos. 
Para el mes de marzo de 2021, la temperatura continua registrando valores con condiciones óptimas a las permmitidas. 
Para el mes de abril de 2021, la temperatura registra condiciones aceptables.
Durante el mes de mayo de 2021, tanto el Archivo de Gestión de la Oficina Asesora Jurídica como el Archivo Central, mantuvieron un rango aceptable en la condición ambiental de temperatura. 
En el mes de junio de 2021, la condición de temperatura del Archivo Central y el Archivo de Gestión de la Oficina Asesora Jurídica, registró valores dentro de los rangos permitidos, con un resultado de nivel satisfactorio. 
En el mes de julio de 2021, la condición ambiental de temperatura en el Archivo de Gestión de la Oficina Asesora Juridica y en el Archivo Central, registro valores dentro del rango permitido.
Durante los meses de julio y agosto de 2021, la condición ambiental de temperatura en el Archivo de Gestión de la Oficina Asesora Juridica y en el Archivo Central, registraron valores dentro del rango permitido.
Para el mes de septiembre de 2021, las condiciones de temperatura en el Archivo de Gestión de la Oficina Asesora Jurídica y el Archivo Central, se encuentran en una condición satisfactoria y esta dentro de los rangos establecidos.
</t>
  </si>
  <si>
    <t xml:space="preserve">para enero se presento un incremento en los reportes que obedece al ingreso de contratista que atiende los requerimientos en PIT
en febrero se diminuyen significativamente los casos en mantis por la ausencia del tecnico de soporte en la entidad, lo que no corresponde a una disminucion de casos sino a una disminucion de reportes ingresados en Mantis
marzo muestra un aumento en la solicitud de instalacion de software debido a la llegada de equipo de escritorio
la llegada de equipos nuevos al IDT generaron fallas en su almacenamiento y eso causo aumento en las incidencias reportadas duarante el mes de abril
durante Mayo se atendieron mayormente insidencias reportadas por whatsapp y telefonicas por lo que no se registraron en el aplicativo mantis
para el mes de junio se presentaron cambio en discos duros de los equipos y varios picos de luz que causaron desconexion y aumento en los eportes de incidencias
el mes de Julio se presenta cambio de equipos y fallas en el fluido electrico lo que genera aumento en las incidencias reportadas en fallas de pc.
en septiembre se aumentaron las revisiones e incidencias en pedestales debidoa la entrega delos equipos nuevos y su adecuacion
</t>
  </si>
  <si>
    <t xml:space="preserve">Se evidencia un aumento gradual, correspondiente al regreso de las actividades en la presencialidad de la entidad
inicia con una disminucion en el uso de ip causado por el paro nacional y las medidas adoptadas por la alcaldia frente al pico por pandemia Covid, para el final del trimestre se evidencia aumento en el uso de ip
con el regreso a presencialidad se evidencia un aumento en la asignacion de IP´s por parte del DHCP.
con el regreso a presencialidad se evidencia un aumento en la asignacion de IP´s por parte del DHCP
</t>
  </si>
  <si>
    <t xml:space="preserve">Durante el mes de enero se recibieron 33 peticiones de las cuales 32 fueron respondidas en los tiempos, sin embargo para el mes de febrero se recibieron un total de 60 peticiones  las cuales fueron respondidas  todas en los términos de ley. 
Durante el mes de marzo, se recibieron un total de 53 peticiones de las cuales solo se han respondido 46 , ya que las demás se encuentran  todavía dentro de los términos para ser respondidas. Este indicador nos muestra en este trimestre un balance positivo en cuanto a las respuestas en términos de ley y la utilidad de la matriz AC-F04 que genera una alarma al interior de las diferentes áreas en aras de contestar peticiones en los tiempos. Se obtiene un nivel de cumplimiento del 95% es decir, Satisfactorio.  
Durante el mes de abril, se recibieron 46 peticiones de las cuales se han respondido hasta el momento 35, ya que el resto se encuentra todavia dentro de los términos de ley para ser respondidas. 
Durante el mes de mayo, se recibieron un total de 43 peticiones de las cuales se han respondido solamente 34, es decir solamente el 79%. No obstante, cabe resaltar que las 9 restantes, todavía se encuentran dentro de los términos legales de respuesta. 
Durante el mes de Junio, se recibieron un total 43 peticiones de las cuales se han respondido 35, es decir el 81%. Sin embrago, cabe resaltar que las 8 restantes, a la fecha se encuentran dentro de los término legales de respuesta.
Durante el mes de julio se recibieron un total de 60 peticiones, de las cuales 44 fueron respondidas en los tiempos, sin embargo 15 peticiones se encuentran dentro de los tiempos legales de respuesta y 1 petición se respondió fuera del tiempo establecido. Cabe anotar que fuimos informados de la materialización de un riesgo, ya que la petición 2021ER352 del 16/03/2021, cuyo asunto es relativo a la Circular externa # 001 de 2021 Información requerida por el Departamento Administrativo de la Defensoría del Espacio Público, no se le dio respuesta en los términos fijados por la ley. Tiene 123 días de vencimiento.
Durante el mes de septiembre, se recibieron un total de 62 peticiones, de las cuales 57 se respondieron en los términos de ley, son embrago, hay 5 peticiones que todavía se encuentran dentro de los términos legales para dar respuesta. 
</t>
  </si>
  <si>
    <t xml:space="preserve">En el mes de enero a pesar de haber enviado la encuesta a 20 ciudadanos, no se obtuvo ninguna
 respuesta, sin embargo, para el mes de febrero se envía el formulario a 21 personas de las cuales 
responden la encuesta solamente 2 personas y disminuye el porcentaje de satisfacción respecto 
al trimestre anterior. En el mes de octubre se remite la encuesta a 27 ciudadanos, de los cuales cuatro (4) responden a la misma con un promedio de califiacción de 4.92. Cabe resaltar que este mes aumentaron las encuestas contestadas, y aunque todavía son muy pocas, es importante mostrar el esfuerzo que hace cada día el Instituto por mejorar la satisfacción de los ciudadanos. La muestra representa solamente el 14.8 % del total de las personas a las cuales se les envío la encuesta. 
Durante el mes de abril se recibieron un total de 46 peticiones, de las cuales 44 fueron respondidas en
 los tiempos,  y las dos que hace falta, todavía se encuentran en los términos legales de respuesta, esto 
significa que nos encontramos en un nivel satisfactorio ya que estamos repondiendo a tiempo. 
Durante el mes de mayo, se recibieron un total de 43 peticiones de las cuales se han respondido 
solamente 34, es decir solamente el 79%. No obstante, cabe resaltar que las 9 restantes, todavía se 
encuentran dentro de los términos legales de respuesta. 
Durante el mes de Junio, se recibieron un total 43 peticiones de las 
cuales se han respondido solamente 35, es decir el 81%. Sin embrago, cabe resaltar que las 8 restantes, 
todavía se encuentran dentro de los término legales de respuesta.
En el mes de julio, se envía la encuesta de satisfacción a  15 ciudadanos, de los cuales responden dos (2) con un promedio de calificación de 4,5. Esto representa un 90% del nivel de cumplimiento y satisfacción. Cabe resaltar que este resultado representa solamente el 13% de las personas a quienes se les envío la encuesta. 
En el mes de agosto, se envía la encuesta de satisfacción a 24 ciudadanos, de los cuales responden dos(2) con un promedio de calificación de 3,3. Esto representa un 66% del nivel de cumplimiento y satisfacción. Cabe resaltar que este es el resultado de solamente dos encuestas que fueron contestadas, es decir, la muestra representa solamente el 8% del total de las personas a las cuales se les envío la encuesta. 
En el mes de septeimbre, se envía la encuesta de satisfacción a un total de 23 ciudadanos, de los cuales solamente respondió uno (1) con un promedio de calificación de 5,0. Esto representa un 100% del nivel de cumplimiento y satisfacción.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</si>
</sst>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_-;\-* #,##0_-;_-* &quot;-&quot;??_-;_-@"/>
    <numFmt numFmtId="165" formatCode="_-* #,##0.00_-;\-* #,##0.00_-;_-* &quot;-&quot;??_-;_-@"/>
    <numFmt numFmtId="166" formatCode="#,##0.000"/>
  </numFmts>
  <fonts count="22">
    <font>
      <sz val="12"/>
      <color theme="1"/>
      <name val="Arial"/>
    </font>
    <font>
      <sz val="14"/>
      <color rgb="FF000000"/>
      <name val="&quot;Times New Roman&quot;"/>
    </font>
    <font>
      <sz val="12"/>
      <name val="Arial"/>
    </font>
    <font>
      <sz val="12"/>
      <color theme="1"/>
      <name val="Times"/>
    </font>
    <font>
      <b/>
      <sz val="12"/>
      <color theme="1"/>
      <name val="Times"/>
    </font>
    <font>
      <b/>
      <sz val="14"/>
      <color theme="0"/>
      <name val="Times"/>
    </font>
    <font>
      <b/>
      <sz val="12"/>
      <color theme="0"/>
      <name val="Times"/>
    </font>
    <font>
      <sz val="8"/>
      <color theme="1"/>
      <name val="Times"/>
    </font>
    <font>
      <sz val="28"/>
      <color theme="1"/>
      <name val="Times"/>
    </font>
    <font>
      <b/>
      <sz val="14"/>
      <color rgb="FFFFFFFF"/>
      <name val="Times"/>
    </font>
    <font>
      <u/>
      <sz val="8"/>
      <color theme="1"/>
      <name val="Times"/>
    </font>
    <font>
      <sz val="10"/>
      <color theme="1"/>
      <name val="Times"/>
    </font>
    <font>
      <u/>
      <sz val="12"/>
      <color theme="1"/>
      <name val="Times"/>
    </font>
    <font>
      <sz val="9"/>
      <color theme="1"/>
      <name val="Times"/>
    </font>
    <font>
      <u/>
      <sz val="12"/>
      <color theme="1"/>
      <name val="Times"/>
    </font>
    <font>
      <u/>
      <sz val="12"/>
      <color theme="1"/>
      <name val="Times"/>
    </font>
    <font>
      <sz val="12"/>
      <color rgb="FF000000"/>
      <name val="Roboto"/>
    </font>
    <font>
      <u/>
      <sz val="12"/>
      <color theme="1"/>
      <name val="Times"/>
    </font>
    <font>
      <u/>
      <sz val="12"/>
      <color theme="1"/>
      <name val="Times"/>
    </font>
    <font>
      <u/>
      <sz val="8"/>
      <color rgb="FF1155CC"/>
      <name val="Times"/>
    </font>
    <font>
      <u/>
      <sz val="12"/>
      <color rgb="FF1155CC"/>
      <name val="Times"/>
    </font>
    <font>
      <sz val="12"/>
      <color rgb="FF000000"/>
      <name val="Times"/>
    </font>
  </fonts>
  <fills count="9">
    <fill>
      <patternFill patternType="none"/>
    </fill>
    <fill>
      <patternFill patternType="gray125"/>
    </fill>
    <fill>
      <patternFill patternType="solid">
        <fgColor rgb="FF0070C0"/>
        <bgColor rgb="FF0070C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F0"/>
        <bgColor rgb="FF00B0F0"/>
      </patternFill>
    </fill>
    <fill>
      <patternFill patternType="solid">
        <fgColor theme="0"/>
        <bgColor theme="0"/>
      </patternFill>
    </fill>
    <fill>
      <patternFill patternType="solid">
        <fgColor rgb="FFFFFFFF"/>
        <bgColor rgb="FFFFFFFF"/>
      </patternFill>
    </fill>
  </fills>
  <borders count="33">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top style="medium">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s>
  <cellStyleXfs count="1">
    <xf numFmtId="0" fontId="0" fillId="0" borderId="0"/>
  </cellStyleXfs>
  <cellXfs count="138">
    <xf numFmtId="0" fontId="0" fillId="0" borderId="0" xfId="0" applyFont="1" applyAlignment="1"/>
    <xf numFmtId="0" fontId="3" fillId="0" borderId="0" xfId="0" applyFont="1"/>
    <xf numFmtId="0" fontId="3" fillId="0" borderId="0" xfId="0" applyFont="1" applyAlignment="1">
      <alignment horizontal="center"/>
    </xf>
    <xf numFmtId="0" fontId="4" fillId="0" borderId="0" xfId="0" applyFont="1" applyAlignment="1">
      <alignment horizontal="center" vertical="center" wrapText="1"/>
    </xf>
    <xf numFmtId="0" fontId="5" fillId="2" borderId="4"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0" xfId="0" applyFont="1" applyAlignment="1">
      <alignment horizontal="center" vertical="center" wrapText="1"/>
    </xf>
    <xf numFmtId="0" fontId="3" fillId="0" borderId="10" xfId="0" applyFont="1" applyBorder="1" applyAlignment="1">
      <alignment horizontal="center" wrapText="1"/>
    </xf>
    <xf numFmtId="0" fontId="3" fillId="0" borderId="10" xfId="0" applyFont="1" applyBorder="1" applyAlignment="1">
      <alignment vertical="center" wrapText="1"/>
    </xf>
    <xf numFmtId="0" fontId="3" fillId="0" borderId="10" xfId="0" applyFont="1" applyBorder="1" applyAlignment="1">
      <alignment horizontal="center" vertical="center"/>
    </xf>
    <xf numFmtId="9" fontId="3" fillId="0" borderId="10" xfId="0" applyNumberFormat="1" applyFont="1" applyBorder="1" applyAlignment="1">
      <alignment horizontal="center" vertical="center"/>
    </xf>
    <xf numFmtId="0" fontId="3" fillId="0" borderId="10" xfId="0" applyFont="1" applyBorder="1" applyAlignment="1">
      <alignment wrapText="1"/>
    </xf>
    <xf numFmtId="9" fontId="3" fillId="0" borderId="10" xfId="0" applyNumberFormat="1" applyFont="1" applyBorder="1" applyAlignment="1">
      <alignment horizontal="center" vertical="center"/>
    </xf>
    <xf numFmtId="9" fontId="3" fillId="0" borderId="11" xfId="0" applyNumberFormat="1" applyFont="1" applyBorder="1" applyAlignment="1">
      <alignment horizontal="center" vertical="center"/>
    </xf>
    <xf numFmtId="0" fontId="7" fillId="0" borderId="9" xfId="0" applyFont="1" applyBorder="1" applyAlignment="1">
      <alignment wrapText="1"/>
    </xf>
    <xf numFmtId="0" fontId="3" fillId="0" borderId="0" xfId="0" applyFont="1" applyAlignment="1">
      <alignment wrapText="1"/>
    </xf>
    <xf numFmtId="0" fontId="3" fillId="3" borderId="9" xfId="0" applyFont="1" applyFill="1" applyBorder="1"/>
    <xf numFmtId="0" fontId="3" fillId="0" borderId="9" xfId="0" applyFont="1" applyBorder="1" applyAlignment="1">
      <alignment horizontal="center"/>
    </xf>
    <xf numFmtId="0" fontId="3" fillId="0" borderId="9" xfId="0" applyFont="1" applyBorder="1" applyAlignment="1">
      <alignment horizontal="center" wrapText="1"/>
    </xf>
    <xf numFmtId="0" fontId="3" fillId="0" borderId="9" xfId="0" applyFont="1" applyBorder="1"/>
    <xf numFmtId="9" fontId="3" fillId="0" borderId="9" xfId="0" applyNumberFormat="1" applyFont="1" applyBorder="1"/>
    <xf numFmtId="9" fontId="3" fillId="0" borderId="1" xfId="0" applyNumberFormat="1" applyFont="1" applyBorder="1"/>
    <xf numFmtId="0" fontId="3" fillId="4" borderId="9" xfId="0" applyFont="1" applyFill="1" applyBorder="1"/>
    <xf numFmtId="0" fontId="3" fillId="5" borderId="9" xfId="0" applyFont="1" applyFill="1" applyBorder="1"/>
    <xf numFmtId="0" fontId="3" fillId="0" borderId="13" xfId="0" applyFont="1" applyBorder="1" applyAlignment="1">
      <alignment horizontal="center"/>
    </xf>
    <xf numFmtId="0" fontId="3" fillId="0" borderId="13" xfId="0" applyFont="1" applyBorder="1"/>
    <xf numFmtId="9" fontId="3" fillId="0" borderId="13" xfId="0" applyNumberFormat="1" applyFont="1" applyBorder="1"/>
    <xf numFmtId="9" fontId="3" fillId="0" borderId="14" xfId="0" applyNumberFormat="1" applyFont="1" applyBorder="1"/>
    <xf numFmtId="0" fontId="8" fillId="0" borderId="0" xfId="0" applyFont="1" applyAlignment="1">
      <alignment horizontal="center"/>
    </xf>
    <xf numFmtId="0" fontId="5" fillId="2" borderId="21"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10" xfId="0" applyFont="1" applyBorder="1" applyAlignment="1">
      <alignment horizontal="center" wrapText="1"/>
    </xf>
    <xf numFmtId="0" fontId="3" fillId="0" borderId="10" xfId="0" applyFont="1" applyBorder="1" applyAlignment="1">
      <alignment wrapText="1"/>
    </xf>
    <xf numFmtId="9" fontId="3" fillId="0" borderId="11" xfId="0" applyNumberFormat="1" applyFont="1" applyBorder="1" applyAlignment="1">
      <alignment horizontal="center" vertical="center"/>
    </xf>
    <xf numFmtId="0" fontId="3" fillId="0" borderId="0" xfId="0" applyFont="1" applyAlignment="1">
      <alignment horizontal="center" wrapText="1"/>
    </xf>
    <xf numFmtId="0" fontId="3" fillId="0" borderId="9" xfId="0" applyFont="1" applyBorder="1" applyAlignment="1">
      <alignment horizontal="center" vertical="center"/>
    </xf>
    <xf numFmtId="0" fontId="3" fillId="0" borderId="9" xfId="0" applyFont="1" applyBorder="1" applyAlignment="1">
      <alignment vertical="center" wrapText="1"/>
    </xf>
    <xf numFmtId="9" fontId="3" fillId="0" borderId="9" xfId="0" applyNumberFormat="1" applyFont="1" applyBorder="1" applyAlignment="1">
      <alignment horizontal="center" vertical="center"/>
    </xf>
    <xf numFmtId="0" fontId="3" fillId="0" borderId="9" xfId="0" applyFont="1" applyBorder="1" applyAlignment="1">
      <alignment wrapText="1"/>
    </xf>
    <xf numFmtId="9" fontId="3" fillId="0" borderId="1" xfId="0" applyNumberFormat="1" applyFont="1" applyBorder="1" applyAlignment="1">
      <alignment horizontal="center" vertical="center"/>
    </xf>
    <xf numFmtId="0" fontId="3" fillId="0" borderId="13" xfId="0" applyFont="1" applyBorder="1" applyAlignment="1">
      <alignment horizontal="center" wrapText="1"/>
    </xf>
    <xf numFmtId="0" fontId="3" fillId="0" borderId="13" xfId="0" applyFont="1" applyBorder="1" applyAlignment="1">
      <alignment horizontal="center" vertical="center"/>
    </xf>
    <xf numFmtId="0" fontId="3" fillId="0" borderId="13" xfId="0" applyFont="1" applyBorder="1" applyAlignment="1">
      <alignment vertical="center" wrapText="1"/>
    </xf>
    <xf numFmtId="9" fontId="3" fillId="0" borderId="13" xfId="0" applyNumberFormat="1" applyFont="1" applyBorder="1" applyAlignment="1">
      <alignment horizontal="center" vertical="center"/>
    </xf>
    <xf numFmtId="0" fontId="3" fillId="0" borderId="13" xfId="0" applyFont="1" applyBorder="1" applyAlignment="1">
      <alignment wrapText="1"/>
    </xf>
    <xf numFmtId="9" fontId="3" fillId="0" borderId="14" xfId="0" applyNumberFormat="1" applyFont="1" applyBorder="1" applyAlignment="1">
      <alignment horizontal="center" vertical="center"/>
    </xf>
    <xf numFmtId="0" fontId="10" fillId="0" borderId="9" xfId="0" applyFont="1" applyBorder="1" applyAlignment="1">
      <alignment wrapText="1"/>
    </xf>
    <xf numFmtId="0" fontId="3" fillId="0" borderId="0" xfId="0" applyFont="1" applyAlignment="1">
      <alignment horizontal="left"/>
    </xf>
    <xf numFmtId="0" fontId="4" fillId="0" borderId="0" xfId="0" applyFont="1" applyAlignment="1">
      <alignment horizontal="left" vertical="center" wrapText="1"/>
    </xf>
    <xf numFmtId="0" fontId="9" fillId="2" borderId="7" xfId="0" applyFont="1" applyFill="1" applyBorder="1" applyAlignment="1">
      <alignment horizontal="center" vertical="center" wrapText="1"/>
    </xf>
    <xf numFmtId="0" fontId="3" fillId="7" borderId="10" xfId="0" applyFont="1" applyFill="1" applyBorder="1" applyAlignment="1">
      <alignment horizontal="center" vertical="center"/>
    </xf>
    <xf numFmtId="0" fontId="11" fillId="0" borderId="22" xfId="0" applyFont="1" applyBorder="1" applyAlignment="1">
      <alignment horizontal="left" vertical="center" wrapText="1"/>
    </xf>
    <xf numFmtId="0" fontId="3" fillId="0" borderId="9" xfId="0" applyFont="1" applyBorder="1" applyAlignment="1">
      <alignment horizontal="center" wrapText="1"/>
    </xf>
    <xf numFmtId="0" fontId="3" fillId="0" borderId="9" xfId="0" applyFont="1" applyBorder="1" applyAlignment="1"/>
    <xf numFmtId="9" fontId="3" fillId="0" borderId="9" xfId="0" applyNumberFormat="1" applyFont="1" applyBorder="1" applyAlignment="1"/>
    <xf numFmtId="0" fontId="3" fillId="0" borderId="22" xfId="0" applyFont="1" applyBorder="1" applyAlignment="1">
      <alignment horizontal="left" vertical="center" wrapText="1"/>
    </xf>
    <xf numFmtId="0" fontId="3" fillId="7" borderId="10" xfId="0" applyFont="1" applyFill="1" applyBorder="1" applyAlignment="1">
      <alignment horizontal="center" vertical="center" wrapText="1"/>
    </xf>
    <xf numFmtId="0" fontId="3" fillId="0" borderId="9" xfId="0" applyFont="1" applyBorder="1" applyAlignment="1">
      <alignment horizontal="left" wrapText="1"/>
    </xf>
    <xf numFmtId="0" fontId="3" fillId="0" borderId="9" xfId="0" applyFont="1" applyBorder="1" applyAlignment="1">
      <alignment horizontal="center"/>
    </xf>
    <xf numFmtId="0" fontId="3" fillId="7" borderId="10"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22" xfId="0" applyFont="1" applyBorder="1" applyAlignment="1">
      <alignment horizontal="left" vertical="center" wrapText="1"/>
    </xf>
    <xf numFmtId="0" fontId="3" fillId="0" borderId="10" xfId="0" applyFont="1" applyBorder="1" applyAlignment="1">
      <alignment vertical="center" wrapText="1"/>
    </xf>
    <xf numFmtId="164" fontId="3" fillId="0" borderId="9" xfId="0" applyNumberFormat="1" applyFont="1" applyBorder="1" applyAlignment="1"/>
    <xf numFmtId="0" fontId="3" fillId="7" borderId="10" xfId="0" applyFont="1" applyFill="1" applyBorder="1" applyAlignment="1">
      <alignment vertical="center" wrapText="1"/>
    </xf>
    <xf numFmtId="0" fontId="3" fillId="0" borderId="9" xfId="0" applyFont="1" applyBorder="1" applyAlignment="1">
      <alignment horizontal="left" wrapText="1"/>
    </xf>
    <xf numFmtId="0" fontId="3" fillId="0" borderId="9" xfId="0" applyFont="1" applyBorder="1" applyAlignment="1">
      <alignment horizontal="left"/>
    </xf>
    <xf numFmtId="0" fontId="3" fillId="0" borderId="13" xfId="0" applyFont="1" applyBorder="1" applyAlignment="1">
      <alignment horizontal="left"/>
    </xf>
    <xf numFmtId="0" fontId="5" fillId="2" borderId="7" xfId="0" applyFont="1" applyFill="1" applyBorder="1" applyAlignment="1">
      <alignment horizontal="left" vertical="center" wrapText="1"/>
    </xf>
    <xf numFmtId="0" fontId="3" fillId="0" borderId="10" xfId="0" applyFont="1" applyBorder="1" applyAlignment="1">
      <alignment horizontal="left" wrapText="1"/>
    </xf>
    <xf numFmtId="0" fontId="12" fillId="0" borderId="10" xfId="0" applyFont="1" applyBorder="1" applyAlignment="1">
      <alignment horizontal="left" wrapText="1"/>
    </xf>
    <xf numFmtId="0" fontId="7" fillId="0" borderId="10" xfId="0" applyFont="1" applyBorder="1" applyAlignment="1">
      <alignment wrapText="1"/>
    </xf>
    <xf numFmtId="0" fontId="13" fillId="0" borderId="9" xfId="0" applyFont="1" applyBorder="1" applyAlignment="1">
      <alignment wrapText="1"/>
    </xf>
    <xf numFmtId="3" fontId="3" fillId="0" borderId="9" xfId="0" applyNumberFormat="1" applyFont="1" applyBorder="1" applyAlignment="1"/>
    <xf numFmtId="3" fontId="3" fillId="0" borderId="9" xfId="0" applyNumberFormat="1" applyFont="1" applyBorder="1"/>
    <xf numFmtId="4" fontId="3" fillId="0" borderId="9" xfId="0" applyNumberFormat="1" applyFont="1" applyBorder="1" applyAlignment="1"/>
    <xf numFmtId="0" fontId="3" fillId="0" borderId="10" xfId="0" applyFont="1" applyBorder="1" applyAlignment="1">
      <alignment horizontal="center" vertical="center"/>
    </xf>
    <xf numFmtId="0" fontId="3" fillId="8" borderId="10" xfId="0" applyFont="1" applyFill="1" applyBorder="1" applyAlignment="1">
      <alignment vertical="center" wrapText="1"/>
    </xf>
    <xf numFmtId="0" fontId="3" fillId="7" borderId="31" xfId="0" applyFont="1" applyFill="1" applyBorder="1" applyAlignment="1">
      <alignment vertical="center" wrapText="1"/>
    </xf>
    <xf numFmtId="0" fontId="3" fillId="8" borderId="10" xfId="0" applyFont="1" applyFill="1" applyBorder="1" applyAlignment="1">
      <alignment vertical="center" wrapText="1"/>
    </xf>
    <xf numFmtId="0" fontId="14" fillId="0" borderId="10" xfId="0" applyFont="1" applyBorder="1" applyAlignment="1">
      <alignment wrapText="1"/>
    </xf>
    <xf numFmtId="164" fontId="3" fillId="0" borderId="10" xfId="0" applyNumberFormat="1" applyFont="1" applyBorder="1" applyAlignment="1">
      <alignment horizontal="center" vertical="center"/>
    </xf>
    <xf numFmtId="4" fontId="3" fillId="0" borderId="10" xfId="0" applyNumberFormat="1" applyFont="1" applyBorder="1" applyAlignment="1">
      <alignment horizontal="center" vertical="center"/>
    </xf>
    <xf numFmtId="9" fontId="3" fillId="0" borderId="10" xfId="0" applyNumberFormat="1" applyFont="1" applyBorder="1" applyAlignment="1">
      <alignment horizontal="right"/>
    </xf>
    <xf numFmtId="165" fontId="3" fillId="0" borderId="9" xfId="0" applyNumberFormat="1" applyFont="1" applyBorder="1" applyAlignment="1"/>
    <xf numFmtId="0" fontId="15" fillId="0" borderId="10" xfId="0" applyFont="1" applyBorder="1" applyAlignment="1">
      <alignment vertical="center" wrapText="1"/>
    </xf>
    <xf numFmtId="0" fontId="3" fillId="7" borderId="32" xfId="0" applyFont="1" applyFill="1" applyBorder="1" applyAlignment="1">
      <alignment horizontal="center" vertical="center" wrapText="1"/>
    </xf>
    <xf numFmtId="9" fontId="3" fillId="0" borderId="9" xfId="0" applyNumberFormat="1" applyFont="1" applyBorder="1" applyAlignment="1">
      <alignment horizontal="right"/>
    </xf>
    <xf numFmtId="9" fontId="3" fillId="0" borderId="10" xfId="0" applyNumberFormat="1" applyFont="1" applyBorder="1" applyAlignment="1">
      <alignment horizontal="right" vertical="center"/>
    </xf>
    <xf numFmtId="0" fontId="3" fillId="0" borderId="10" xfId="0" applyFont="1" applyBorder="1" applyAlignment="1">
      <alignment horizontal="center" vertical="center" wrapText="1"/>
    </xf>
    <xf numFmtId="0" fontId="3" fillId="7" borderId="31" xfId="0" applyFont="1" applyFill="1" applyBorder="1" applyAlignment="1">
      <alignment horizontal="center" vertical="center" wrapText="1"/>
    </xf>
    <xf numFmtId="10" fontId="3" fillId="0" borderId="10" xfId="0" applyNumberFormat="1" applyFont="1" applyBorder="1" applyAlignment="1">
      <alignment horizontal="center" vertical="center"/>
    </xf>
    <xf numFmtId="0" fontId="16" fillId="8" borderId="0" xfId="0" applyFont="1" applyFill="1" applyAlignment="1"/>
    <xf numFmtId="9" fontId="3" fillId="0" borderId="9" xfId="0" applyNumberFormat="1" applyFont="1" applyBorder="1" applyAlignment="1">
      <alignment horizontal="center" vertical="center"/>
    </xf>
    <xf numFmtId="0" fontId="17" fillId="0" borderId="9" xfId="0" applyFont="1" applyBorder="1" applyAlignment="1">
      <alignment wrapText="1"/>
    </xf>
    <xf numFmtId="0" fontId="3" fillId="0" borderId="10" xfId="0" applyFont="1" applyBorder="1"/>
    <xf numFmtId="0" fontId="3" fillId="0" borderId="10" xfId="0" applyFont="1" applyBorder="1" applyAlignment="1">
      <alignment horizontal="left" vertical="center" wrapText="1"/>
    </xf>
    <xf numFmtId="9" fontId="3" fillId="0" borderId="10" xfId="0" applyNumberFormat="1" applyFont="1" applyBorder="1" applyAlignment="1">
      <alignment horizontal="right" vertical="center"/>
    </xf>
    <xf numFmtId="9" fontId="3" fillId="0" borderId="9" xfId="0" applyNumberFormat="1" applyFont="1" applyBorder="1" applyAlignment="1">
      <alignment horizontal="right"/>
    </xf>
    <xf numFmtId="9" fontId="3" fillId="0" borderId="10" xfId="0" applyNumberFormat="1" applyFont="1" applyBorder="1" applyAlignment="1">
      <alignment horizontal="right"/>
    </xf>
    <xf numFmtId="0" fontId="18" fillId="0" borderId="10" xfId="0" applyFont="1" applyBorder="1" applyAlignment="1"/>
    <xf numFmtId="0" fontId="1" fillId="0" borderId="0" xfId="0" applyFont="1" applyAlignment="1"/>
    <xf numFmtId="0" fontId="0" fillId="0" borderId="0" xfId="0" applyFont="1" applyAlignment="1"/>
    <xf numFmtId="0" fontId="1" fillId="0" borderId="1" xfId="0" applyFont="1" applyBorder="1" applyAlignment="1"/>
    <xf numFmtId="0" fontId="2" fillId="0" borderId="2" xfId="0" applyFont="1" applyBorder="1"/>
    <xf numFmtId="0" fontId="3" fillId="0" borderId="1" xfId="0" applyFont="1" applyBorder="1" applyAlignment="1">
      <alignment horizontal="center"/>
    </xf>
    <xf numFmtId="0" fontId="3" fillId="0" borderId="14" xfId="0" applyFont="1" applyBorder="1" applyAlignment="1">
      <alignment horizontal="center"/>
    </xf>
    <xf numFmtId="0" fontId="2" fillId="0" borderId="15" xfId="0" applyFont="1" applyBorder="1"/>
    <xf numFmtId="0" fontId="8" fillId="6" borderId="16" xfId="0" applyFont="1" applyFill="1" applyBorder="1" applyAlignment="1">
      <alignment horizontal="center"/>
    </xf>
    <xf numFmtId="0" fontId="2" fillId="0" borderId="17" xfId="0" applyFont="1" applyBorder="1"/>
    <xf numFmtId="0" fontId="2" fillId="0" borderId="18" xfId="0" applyFont="1" applyBorder="1"/>
    <xf numFmtId="0" fontId="2" fillId="0" borderId="19" xfId="0" applyFont="1" applyBorder="1"/>
    <xf numFmtId="0" fontId="2" fillId="0" borderId="20" xfId="0" applyFont="1" applyBorder="1"/>
    <xf numFmtId="0" fontId="2" fillId="0" borderId="12" xfId="0" applyFont="1" applyBorder="1"/>
    <xf numFmtId="0" fontId="5" fillId="2" borderId="5" xfId="0" applyFont="1" applyFill="1" applyBorder="1" applyAlignment="1">
      <alignment horizontal="center" vertical="center" wrapText="1"/>
    </xf>
    <xf numFmtId="0" fontId="2" fillId="0" borderId="6" xfId="0" applyFont="1" applyBorder="1"/>
    <xf numFmtId="0" fontId="3" fillId="0" borderId="11" xfId="0" applyFont="1" applyBorder="1" applyAlignment="1">
      <alignment horizontal="center" wrapText="1"/>
    </xf>
    <xf numFmtId="0" fontId="3" fillId="0" borderId="1" xfId="0" applyFont="1" applyBorder="1" applyAlignment="1">
      <alignment horizontal="center" wrapText="1"/>
    </xf>
    <xf numFmtId="0" fontId="3" fillId="0" borderId="14" xfId="0" applyFont="1" applyBorder="1" applyAlignment="1">
      <alignment horizontal="center" wrapText="1"/>
    </xf>
    <xf numFmtId="0" fontId="3" fillId="0" borderId="0" xfId="0" applyFont="1" applyAlignment="1">
      <alignment horizontal="center"/>
    </xf>
    <xf numFmtId="0" fontId="2" fillId="0" borderId="3" xfId="0" applyFont="1" applyBorder="1"/>
    <xf numFmtId="0" fontId="6" fillId="2" borderId="1" xfId="0" applyFont="1" applyFill="1" applyBorder="1" applyAlignment="1">
      <alignment horizontal="center" vertical="center"/>
    </xf>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9" fillId="2" borderId="5" xfId="0" applyFont="1" applyFill="1" applyBorder="1" applyAlignment="1">
      <alignment horizontal="center" vertical="center" wrapText="1"/>
    </xf>
    <xf numFmtId="0" fontId="3" fillId="0" borderId="22" xfId="0" applyFont="1" applyBorder="1" applyAlignment="1">
      <alignment horizontal="center" wrapText="1"/>
    </xf>
    <xf numFmtId="0" fontId="2" fillId="0" borderId="23" xfId="0" applyFont="1" applyBorder="1"/>
    <xf numFmtId="0" fontId="3" fillId="0" borderId="22" xfId="0" applyFont="1" applyBorder="1" applyAlignment="1">
      <alignment horizontal="center" vertical="center" wrapText="1"/>
    </xf>
    <xf numFmtId="0" fontId="3" fillId="0" borderId="29" xfId="0" applyFont="1" applyBorder="1" applyAlignment="1">
      <alignment horizontal="center"/>
    </xf>
    <xf numFmtId="0" fontId="2" fillId="0" borderId="30" xfId="0" applyFont="1" applyBorder="1"/>
    <xf numFmtId="0" fontId="5" fillId="2" borderId="28" xfId="0" applyFont="1" applyFill="1" applyBorder="1" applyAlignment="1">
      <alignment horizontal="center" vertical="center" wrapText="1"/>
    </xf>
    <xf numFmtId="0" fontId="3" fillId="0" borderId="29" xfId="0" applyFont="1" applyBorder="1" applyAlignment="1">
      <alignment horizontal="center" wrapText="1"/>
    </xf>
    <xf numFmtId="0" fontId="3" fillId="0" borderId="11" xfId="0" applyFont="1" applyBorder="1" applyAlignment="1">
      <alignment horizontal="center" vertical="center" wrapText="1"/>
    </xf>
    <xf numFmtId="166" fontId="3" fillId="0" borderId="9" xfId="0" applyNumberFormat="1" applyFont="1" applyBorder="1" applyAlignment="1"/>
  </cellXfs>
  <cellStyles count="1">
    <cellStyle name="Normal" xfId="0" builtinId="0"/>
  </cellStyles>
  <dxfs count="207">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Bienes%20y%20Servicios'!A1"/><Relationship Id="rId13" Type="http://schemas.openxmlformats.org/officeDocument/2006/relationships/hyperlink" Target="#'Gesti&#243;n%20Tecnol&#243;gica'!A1"/><Relationship Id="rId3" Type="http://schemas.openxmlformats.org/officeDocument/2006/relationships/hyperlink" Target="#'Promoci&#243;n%20y%20Mercadeo%20Tur&#237;stico%20'!A1"/><Relationship Id="rId7" Type="http://schemas.openxmlformats.org/officeDocument/2006/relationships/hyperlink" Target="#'Control%20Interno%20Diciplinario'!A1"/><Relationship Id="rId12" Type="http://schemas.openxmlformats.org/officeDocument/2006/relationships/hyperlink" Target="#'Atenci&#243;n%20al%20Ciudadano'!A1"/><Relationship Id="rId2" Type="http://schemas.openxmlformats.org/officeDocument/2006/relationships/hyperlink" Target="#'Gesti&#243;n%20de%20Destino%20CyS'!A1"/><Relationship Id="rId1" Type="http://schemas.openxmlformats.org/officeDocument/2006/relationships/hyperlink" Target="#'Gesti&#243;n%20Informaci&#243;n%20Tur&#237;stica'!A1"/><Relationship Id="rId6" Type="http://schemas.openxmlformats.org/officeDocument/2006/relationships/hyperlink" Target="#'Talento%20Humano'!A1"/><Relationship Id="rId11" Type="http://schemas.openxmlformats.org/officeDocument/2006/relationships/hyperlink" Target="#'Gesti&#243;n%20Documental'!A1"/><Relationship Id="rId5" Type="http://schemas.openxmlformats.org/officeDocument/2006/relationships/hyperlink" Target="#'Direccionamiento%20Estrat&#233;gico'!A1"/><Relationship Id="rId15" Type="http://schemas.openxmlformats.org/officeDocument/2006/relationships/image" Target="../media/image1.png"/><Relationship Id="rId10" Type="http://schemas.openxmlformats.org/officeDocument/2006/relationships/hyperlink" Target="#'Gesti&#243;n%20Financiera'!A1"/><Relationship Id="rId4" Type="http://schemas.openxmlformats.org/officeDocument/2006/relationships/hyperlink" Target="#Comunicaciones!A1"/><Relationship Id="rId9" Type="http://schemas.openxmlformats.org/officeDocument/2006/relationships/hyperlink" Target="#'Gesti&#243;n%20Jur&#237;dica'!A1"/><Relationship Id="rId14" Type="http://schemas.openxmlformats.org/officeDocument/2006/relationships/hyperlink" Target="#'Evaluaci&#243;n%20Institucional'!A1"/></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781050</xdr:colOff>
      <xdr:row>17</xdr:row>
      <xdr:rowOff>47625</xdr:rowOff>
    </xdr:from>
    <xdr:ext cx="1866900" cy="857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417313" y="3741900"/>
          <a:ext cx="185737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28575</xdr:colOff>
      <xdr:row>17</xdr:row>
      <xdr:rowOff>47625</xdr:rowOff>
    </xdr:from>
    <xdr:ext cx="1838325" cy="85725"/>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431600" y="3741900"/>
          <a:ext cx="1828800"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66675</xdr:colOff>
      <xdr:row>17</xdr:row>
      <xdr:rowOff>47625</xdr:rowOff>
    </xdr:from>
    <xdr:ext cx="1809750" cy="8572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445888" y="3741900"/>
          <a:ext cx="180022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238125</xdr:colOff>
      <xdr:row>9</xdr:row>
      <xdr:rowOff>66675</xdr:rowOff>
    </xdr:from>
    <xdr:ext cx="1809750" cy="8572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445888" y="3741900"/>
          <a:ext cx="180022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371475</xdr:colOff>
      <xdr:row>9</xdr:row>
      <xdr:rowOff>66675</xdr:rowOff>
    </xdr:from>
    <xdr:ext cx="1866900" cy="85725"/>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417313" y="3741900"/>
          <a:ext cx="185737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142875</xdr:colOff>
      <xdr:row>21</xdr:row>
      <xdr:rowOff>123825</xdr:rowOff>
    </xdr:from>
    <xdr:ext cx="1371600" cy="11430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64963" y="3727613"/>
          <a:ext cx="136207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142875</xdr:colOff>
      <xdr:row>24</xdr:row>
      <xdr:rowOff>171450</xdr:rowOff>
    </xdr:from>
    <xdr:ext cx="1371600" cy="114300"/>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64963" y="3727613"/>
          <a:ext cx="136207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381000</xdr:colOff>
      <xdr:row>21</xdr:row>
      <xdr:rowOff>123825</xdr:rowOff>
    </xdr:from>
    <xdr:ext cx="1371600" cy="114300"/>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64963" y="3727613"/>
          <a:ext cx="136207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381000</xdr:colOff>
      <xdr:row>24</xdr:row>
      <xdr:rowOff>171450</xdr:rowOff>
    </xdr:from>
    <xdr:ext cx="1371600" cy="114300"/>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64963" y="3727613"/>
          <a:ext cx="136207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571500</xdr:colOff>
      <xdr:row>21</xdr:row>
      <xdr:rowOff>123825</xdr:rowOff>
    </xdr:from>
    <xdr:ext cx="1428750" cy="114300"/>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36388" y="3727613"/>
          <a:ext cx="141922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571500</xdr:colOff>
      <xdr:row>24</xdr:row>
      <xdr:rowOff>171450</xdr:rowOff>
    </xdr:from>
    <xdr:ext cx="1428750" cy="114300"/>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4636388" y="3727613"/>
          <a:ext cx="141922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685800</xdr:colOff>
      <xdr:row>21</xdr:row>
      <xdr:rowOff>123825</xdr:rowOff>
    </xdr:from>
    <xdr:ext cx="1428750" cy="114300"/>
    <xdr:sp macro="" textlink="">
      <xdr:nvSpPr>
        <xdr:cNvPr id="14" name="Shape 14">
          <a:hlinkClick xmlns:r="http://schemas.openxmlformats.org/officeDocument/2006/relationships" r:id="rId12"/>
          <a:extLst>
            <a:ext uri="{FF2B5EF4-FFF2-40B4-BE49-F238E27FC236}">
              <a16:creationId xmlns:a16="http://schemas.microsoft.com/office/drawing/2014/main" id="{00000000-0008-0000-0000-00000E000000}"/>
            </a:ext>
          </a:extLst>
        </xdr:cNvPr>
        <xdr:cNvSpPr/>
      </xdr:nvSpPr>
      <xdr:spPr>
        <a:xfrm>
          <a:off x="4636388" y="3727613"/>
          <a:ext cx="141922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685800</xdr:colOff>
      <xdr:row>24</xdr:row>
      <xdr:rowOff>171450</xdr:rowOff>
    </xdr:from>
    <xdr:ext cx="1428750" cy="114300"/>
    <xdr:sp macro="" textlink="">
      <xdr:nvSpPr>
        <xdr:cNvPr id="15" name="Shape 15">
          <a:hlinkClick xmlns:r="http://schemas.openxmlformats.org/officeDocument/2006/relationships" r:id="rId13"/>
          <a:extLst>
            <a:ext uri="{FF2B5EF4-FFF2-40B4-BE49-F238E27FC236}">
              <a16:creationId xmlns:a16="http://schemas.microsoft.com/office/drawing/2014/main" id="{00000000-0008-0000-0000-00000F000000}"/>
            </a:ext>
          </a:extLst>
        </xdr:cNvPr>
        <xdr:cNvSpPr/>
      </xdr:nvSpPr>
      <xdr:spPr>
        <a:xfrm>
          <a:off x="4636388" y="3727613"/>
          <a:ext cx="141922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9525</xdr:colOff>
      <xdr:row>7</xdr:row>
      <xdr:rowOff>47625</xdr:rowOff>
    </xdr:from>
    <xdr:ext cx="990600" cy="85725"/>
    <xdr:sp macro="" textlink="">
      <xdr:nvSpPr>
        <xdr:cNvPr id="16" name="Shape 16">
          <a:hlinkClick xmlns:r="http://schemas.openxmlformats.org/officeDocument/2006/relationships" r:id="rId14"/>
          <a:extLst>
            <a:ext uri="{FF2B5EF4-FFF2-40B4-BE49-F238E27FC236}">
              <a16:creationId xmlns:a16="http://schemas.microsoft.com/office/drawing/2014/main" id="{00000000-0008-0000-0000-000010000000}"/>
            </a:ext>
          </a:extLst>
        </xdr:cNvPr>
        <xdr:cNvSpPr/>
      </xdr:nvSpPr>
      <xdr:spPr>
        <a:xfrm>
          <a:off x="4855463" y="3741900"/>
          <a:ext cx="98107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114300</xdr:colOff>
      <xdr:row>0</xdr:row>
      <xdr:rowOff>0</xdr:rowOff>
    </xdr:from>
    <xdr:ext cx="9620250" cy="555307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intranet.bogotaturismo.gov.co/node/865"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intranet.bogotaturismo.gov.co/node/865"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intranet.idt.gov.co/es/planes-de-mejoramiento"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intranet.bogotaturismo.gov.co/node/865"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intranet.bogotaturismo.gov.co/node/865"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intranet.bogotaturismo.gov.co/node/86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drive.google.com/drive/u/0/folders/1mddpOBiiLDVrgFzUfqJxMCh2nqsnrDzH"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intranet.idt.gov.co/es/planes-de-mejoramient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intranet.bogotaturismo.gov.co/node/865"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intranet.idt.gov.co/es/planes-de-mejoramiento" TargetMode="External"/><Relationship Id="rId1" Type="http://schemas.openxmlformats.org/officeDocument/2006/relationships/hyperlink" Target="https://intranet.idt.gov.co/es/planes-de-mejoramient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intranet.bogotaturismo.gov.co/node/86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1:E1000"/>
  <sheetViews>
    <sheetView showGridLines="0" workbookViewId="0"/>
  </sheetViews>
  <sheetFormatPr baseColWidth="10" defaultColWidth="11.21875" defaultRowHeight="15" customHeight="1"/>
  <cols>
    <col min="1" max="6" width="10.88671875" customWidth="1"/>
    <col min="7" max="26" width="10.5546875" customWidth="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spans="4:5" ht="15.75" customHeight="1"/>
    <row r="18" spans="4:5" ht="15.75" customHeight="1"/>
    <row r="19" spans="4:5" ht="15.75" customHeight="1"/>
    <row r="20" spans="4:5" ht="15.75" customHeight="1"/>
    <row r="21" spans="4:5" ht="15.75" customHeight="1"/>
    <row r="22" spans="4:5" ht="15.75" customHeight="1"/>
    <row r="23" spans="4:5" ht="15.75" customHeight="1"/>
    <row r="24" spans="4:5" ht="15.75" customHeight="1"/>
    <row r="25" spans="4:5" ht="15.75" customHeight="1"/>
    <row r="26" spans="4:5" ht="15.75" customHeight="1"/>
    <row r="27" spans="4:5" ht="15.75" customHeight="1"/>
    <row r="28" spans="4:5" ht="15.75" customHeight="1"/>
    <row r="29" spans="4:5" ht="15.75" customHeight="1"/>
    <row r="30" spans="4:5" ht="15.75" customHeight="1">
      <c r="D30" s="103" t="s">
        <v>0</v>
      </c>
      <c r="E30" s="104"/>
    </row>
    <row r="31" spans="4:5" ht="15.75" customHeight="1">
      <c r="D31" s="105" t="s">
        <v>1</v>
      </c>
      <c r="E31" s="106"/>
    </row>
    <row r="32" spans="4:5" ht="15.75" customHeight="1">
      <c r="D32" s="105" t="s">
        <v>2</v>
      </c>
      <c r="E32" s="106"/>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30:E30"/>
    <mergeCell ref="D31:E31"/>
    <mergeCell ref="D32:E32"/>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000"/>
  <sheetViews>
    <sheetView workbookViewId="0">
      <pane xSplit="5" ySplit="5" topLeftCell="AA6" activePane="bottomRight" state="frozen"/>
      <selection pane="topRight" activeCell="F1" sqref="F1"/>
      <selection pane="bottomLeft" activeCell="A6" sqref="A6"/>
      <selection pane="bottomRight" activeCell="AB9" sqref="AB9"/>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103"/>
      <c r="G2" s="104"/>
      <c r="H2" s="103"/>
      <c r="I2" s="104"/>
      <c r="J2" s="103"/>
      <c r="K2" s="104"/>
      <c r="L2" s="103"/>
      <c r="M2" s="104"/>
      <c r="N2" s="103"/>
      <c r="O2" s="104"/>
      <c r="P2" s="103"/>
      <c r="Q2" s="104"/>
      <c r="R2" s="103"/>
      <c r="S2" s="104"/>
      <c r="T2" s="103"/>
      <c r="U2" s="104"/>
      <c r="V2" s="103"/>
      <c r="W2" s="104"/>
      <c r="X2" s="103"/>
      <c r="Y2" s="104"/>
      <c r="Z2" s="103"/>
      <c r="AA2" s="104"/>
      <c r="AB2" s="3"/>
      <c r="AC2" s="1"/>
      <c r="AD2" s="1"/>
      <c r="AE2" s="1"/>
      <c r="AF2" s="1"/>
      <c r="AG2" s="1"/>
      <c r="AH2" s="1"/>
      <c r="AI2" s="1"/>
      <c r="AJ2" s="1"/>
      <c r="AK2" s="1"/>
    </row>
    <row r="3" spans="1:37" ht="15.75" customHeight="1">
      <c r="A3" s="1"/>
      <c r="B3" s="104"/>
      <c r="C3" s="122"/>
      <c r="D3" s="105" t="s">
        <v>123</v>
      </c>
      <c r="E3" s="106"/>
      <c r="F3" s="105"/>
      <c r="G3" s="106"/>
      <c r="H3" s="105"/>
      <c r="I3" s="106"/>
      <c r="J3" s="105"/>
      <c r="K3" s="106"/>
      <c r="L3" s="105"/>
      <c r="M3" s="106"/>
      <c r="N3" s="105"/>
      <c r="O3" s="106"/>
      <c r="P3" s="105"/>
      <c r="Q3" s="106"/>
      <c r="R3" s="105"/>
      <c r="S3" s="106"/>
      <c r="T3" s="105"/>
      <c r="U3" s="106"/>
      <c r="V3" s="105"/>
      <c r="W3" s="106"/>
      <c r="X3" s="105"/>
      <c r="Y3" s="106"/>
      <c r="Z3" s="105"/>
      <c r="AA3" s="106"/>
      <c r="AB3" s="3"/>
      <c r="AC3" s="1"/>
      <c r="AD3" s="1"/>
      <c r="AE3" s="1"/>
      <c r="AF3" s="1"/>
      <c r="AG3" s="1"/>
      <c r="AH3" s="1"/>
      <c r="AI3" s="1"/>
      <c r="AJ3" s="1"/>
      <c r="AK3" s="1"/>
    </row>
    <row r="4" spans="1:37" ht="48" customHeight="1">
      <c r="A4" s="1"/>
      <c r="B4" s="104"/>
      <c r="C4" s="122"/>
      <c r="D4" s="105" t="s">
        <v>295</v>
      </c>
      <c r="E4" s="106"/>
      <c r="F4" s="105"/>
      <c r="G4" s="106"/>
      <c r="H4" s="105"/>
      <c r="I4" s="106"/>
      <c r="J4" s="105"/>
      <c r="K4" s="106"/>
      <c r="L4" s="105"/>
      <c r="M4" s="106"/>
      <c r="N4" s="105"/>
      <c r="O4" s="106"/>
      <c r="P4" s="105"/>
      <c r="Q4" s="106"/>
      <c r="R4" s="105"/>
      <c r="S4" s="106"/>
      <c r="T4" s="105"/>
      <c r="U4" s="106"/>
      <c r="V4" s="105"/>
      <c r="W4" s="106"/>
      <c r="X4" s="105"/>
      <c r="Y4" s="106"/>
      <c r="Z4" s="105"/>
      <c r="AA4" s="106"/>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139.5" customHeight="1">
      <c r="A7" s="1"/>
      <c r="B7" s="9" t="s">
        <v>31</v>
      </c>
      <c r="C7" s="129" t="s">
        <v>296</v>
      </c>
      <c r="D7" s="130"/>
      <c r="E7" s="62" t="s">
        <v>297</v>
      </c>
      <c r="F7" s="10" t="s">
        <v>298</v>
      </c>
      <c r="G7" s="11" t="s">
        <v>35</v>
      </c>
      <c r="H7" s="11" t="s">
        <v>36</v>
      </c>
      <c r="I7" s="12">
        <v>0.89</v>
      </c>
      <c r="J7" s="13" t="s">
        <v>299</v>
      </c>
      <c r="K7" s="12">
        <v>0.9</v>
      </c>
      <c r="L7" s="11" t="s">
        <v>38</v>
      </c>
      <c r="M7" s="11" t="s">
        <v>42</v>
      </c>
      <c r="N7" s="12">
        <v>0.92</v>
      </c>
      <c r="O7" s="12">
        <v>0.99</v>
      </c>
      <c r="P7" s="12">
        <v>0.99</v>
      </c>
      <c r="Q7" s="14">
        <v>1</v>
      </c>
      <c r="R7" s="14">
        <v>0.99</v>
      </c>
      <c r="S7" s="14">
        <v>0.95</v>
      </c>
      <c r="T7" s="14">
        <v>0.99</v>
      </c>
      <c r="U7" s="14">
        <v>0.78</v>
      </c>
      <c r="V7" s="14">
        <v>1</v>
      </c>
      <c r="W7" s="14"/>
      <c r="X7" s="12"/>
      <c r="Y7" s="12"/>
      <c r="Z7" s="12">
        <f t="shared" ref="Z7:Z60" si="0">AVERAGE(N7:Y7)</f>
        <v>0.95666666666666678</v>
      </c>
      <c r="AA7" s="12">
        <f>Z7/K7</f>
        <v>1.0629629629629631</v>
      </c>
      <c r="AB7" s="98" t="s">
        <v>393</v>
      </c>
      <c r="AC7" s="1"/>
      <c r="AD7" s="18" t="s">
        <v>40</v>
      </c>
      <c r="AE7" s="19" t="s">
        <v>41</v>
      </c>
      <c r="AF7" s="1"/>
      <c r="AG7" s="2" t="s">
        <v>35</v>
      </c>
      <c r="AH7" s="2" t="s">
        <v>36</v>
      </c>
      <c r="AI7" s="2" t="s">
        <v>38</v>
      </c>
      <c r="AJ7" s="2" t="s">
        <v>42</v>
      </c>
      <c r="AK7" s="1" t="s">
        <v>43</v>
      </c>
    </row>
    <row r="8" spans="1:37" ht="147" customHeight="1">
      <c r="A8" s="1"/>
      <c r="B8" s="54" t="s">
        <v>31</v>
      </c>
      <c r="C8" s="129" t="s">
        <v>296</v>
      </c>
      <c r="D8" s="130"/>
      <c r="E8" s="62" t="s">
        <v>300</v>
      </c>
      <c r="F8" s="10" t="s">
        <v>301</v>
      </c>
      <c r="G8" s="11" t="s">
        <v>35</v>
      </c>
      <c r="H8" s="11" t="s">
        <v>36</v>
      </c>
      <c r="I8" s="12">
        <v>0.93</v>
      </c>
      <c r="J8" s="13" t="s">
        <v>302</v>
      </c>
      <c r="K8" s="12">
        <v>0.93</v>
      </c>
      <c r="L8" s="21" t="s">
        <v>38</v>
      </c>
      <c r="M8" s="21" t="s">
        <v>42</v>
      </c>
      <c r="N8" s="22">
        <v>0.88</v>
      </c>
      <c r="O8" s="22">
        <v>0.84</v>
      </c>
      <c r="P8" s="22">
        <v>1.26</v>
      </c>
      <c r="Q8" s="56">
        <v>1.1299999999999999</v>
      </c>
      <c r="R8" s="56">
        <v>0.98</v>
      </c>
      <c r="S8" s="56">
        <v>1.07</v>
      </c>
      <c r="T8" s="56">
        <v>1.1599999999999999</v>
      </c>
      <c r="U8" s="56">
        <v>1.01</v>
      </c>
      <c r="V8" s="56">
        <v>0.95</v>
      </c>
      <c r="W8" s="56"/>
      <c r="X8" s="22"/>
      <c r="Y8" s="22"/>
      <c r="Z8" s="22">
        <f t="shared" si="0"/>
        <v>1.0311111111111111</v>
      </c>
      <c r="AA8" s="56">
        <v>0.75</v>
      </c>
      <c r="AB8" s="91" t="s">
        <v>394</v>
      </c>
      <c r="AC8" s="1"/>
      <c r="AD8" s="24" t="s">
        <v>44</v>
      </c>
      <c r="AE8" s="19" t="s">
        <v>45</v>
      </c>
      <c r="AF8" s="1"/>
      <c r="AG8" s="2" t="s">
        <v>46</v>
      </c>
      <c r="AH8" s="2" t="s">
        <v>47</v>
      </c>
      <c r="AI8" s="2" t="s">
        <v>48</v>
      </c>
      <c r="AJ8" s="2" t="s">
        <v>49</v>
      </c>
      <c r="AK8" s="1" t="s">
        <v>50</v>
      </c>
    </row>
    <row r="9" spans="1:37" ht="125.25" customHeight="1">
      <c r="A9" s="1"/>
      <c r="B9" s="54" t="s">
        <v>31</v>
      </c>
      <c r="C9" s="129" t="s">
        <v>296</v>
      </c>
      <c r="D9" s="130"/>
      <c r="E9" s="62" t="s">
        <v>303</v>
      </c>
      <c r="F9" s="10" t="s">
        <v>304</v>
      </c>
      <c r="G9" s="21" t="s">
        <v>35</v>
      </c>
      <c r="H9" s="21" t="s">
        <v>36</v>
      </c>
      <c r="I9" s="22">
        <v>0.98</v>
      </c>
      <c r="J9" s="13" t="s">
        <v>305</v>
      </c>
      <c r="K9" s="22">
        <v>0.98</v>
      </c>
      <c r="L9" s="21" t="s">
        <v>38</v>
      </c>
      <c r="M9" s="21" t="s">
        <v>42</v>
      </c>
      <c r="N9" s="22">
        <v>1.01</v>
      </c>
      <c r="O9" s="22">
        <v>1</v>
      </c>
      <c r="P9" s="22">
        <v>1.71</v>
      </c>
      <c r="Q9" s="56">
        <v>4.38</v>
      </c>
      <c r="R9" s="56">
        <v>0.48</v>
      </c>
      <c r="S9" s="56">
        <v>0.15</v>
      </c>
      <c r="T9" s="55" t="s">
        <v>306</v>
      </c>
      <c r="U9" s="56">
        <v>0.47</v>
      </c>
      <c r="V9" s="56">
        <v>0.13</v>
      </c>
      <c r="W9" s="56"/>
      <c r="X9" s="22"/>
      <c r="Y9" s="22"/>
      <c r="Z9" s="22">
        <f t="shared" si="0"/>
        <v>1.1662500000000002</v>
      </c>
      <c r="AA9" s="56">
        <f t="shared" ref="AA9:AA60" si="1">Z9/K9</f>
        <v>1.1900510204081636</v>
      </c>
      <c r="AB9" s="91" t="s">
        <v>395</v>
      </c>
      <c r="AC9" s="1"/>
      <c r="AD9" s="25" t="s">
        <v>51</v>
      </c>
      <c r="AE9" s="19" t="s">
        <v>52</v>
      </c>
      <c r="AF9" s="1"/>
      <c r="AG9" s="2" t="s">
        <v>53</v>
      </c>
      <c r="AH9" s="2" t="s">
        <v>54</v>
      </c>
      <c r="AI9" s="2" t="s">
        <v>55</v>
      </c>
      <c r="AJ9" s="2" t="s">
        <v>39</v>
      </c>
      <c r="AK9" s="1" t="s">
        <v>31</v>
      </c>
    </row>
    <row r="10" spans="1:37" ht="15.75" customHeight="1">
      <c r="A10" s="1"/>
      <c r="B10" s="20"/>
      <c r="C10" s="107"/>
      <c r="D10" s="106"/>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2" t="s">
        <v>56</v>
      </c>
      <c r="AH10" s="2"/>
      <c r="AI10" s="2" t="s">
        <v>57</v>
      </c>
      <c r="AJ10" s="2" t="s">
        <v>58</v>
      </c>
      <c r="AK10" s="1" t="s">
        <v>59</v>
      </c>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60</v>
      </c>
      <c r="AH11" s="2"/>
      <c r="AI11" s="2"/>
      <c r="AJ11" s="2" t="s">
        <v>61</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62</v>
      </c>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07"/>
      <c r="D59" s="106"/>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08"/>
      <c r="D60" s="109"/>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0" t="s">
        <v>63</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24"/>
      <c r="AC61" s="1"/>
      <c r="AD61" s="1"/>
      <c r="AE61" s="1"/>
      <c r="AF61" s="1"/>
      <c r="AG61" s="1"/>
      <c r="AH61" s="1"/>
      <c r="AI61" s="1"/>
      <c r="AJ61" s="1"/>
      <c r="AK61" s="1"/>
    </row>
    <row r="62" spans="1:37" ht="15.75" customHeight="1">
      <c r="A62" s="1"/>
      <c r="B62" s="125"/>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7"/>
      <c r="AC62" s="1"/>
      <c r="AD62" s="1"/>
      <c r="AE62" s="1"/>
      <c r="AF62" s="1"/>
      <c r="AG62" s="1"/>
      <c r="AH62" s="1"/>
      <c r="AI62" s="1"/>
      <c r="AJ62" s="1"/>
      <c r="AK62" s="1"/>
    </row>
    <row r="63" spans="1:37" ht="15.75" customHeight="1">
      <c r="A63" s="1"/>
      <c r="B63" s="31" t="s">
        <v>3</v>
      </c>
      <c r="C63" s="116" t="s">
        <v>4</v>
      </c>
      <c r="D63" s="117"/>
      <c r="E63" s="5" t="s">
        <v>5</v>
      </c>
      <c r="F63" s="5" t="s">
        <v>6</v>
      </c>
      <c r="G63" s="5" t="s">
        <v>7</v>
      </c>
      <c r="H63" s="5" t="s">
        <v>8</v>
      </c>
      <c r="I63" s="5" t="s">
        <v>9</v>
      </c>
      <c r="J63" s="5" t="s">
        <v>10</v>
      </c>
      <c r="K63" s="5" t="s">
        <v>11</v>
      </c>
      <c r="L63" s="5" t="s">
        <v>12</v>
      </c>
      <c r="M63" s="5" t="s">
        <v>13</v>
      </c>
      <c r="N63" s="32" t="s">
        <v>182</v>
      </c>
      <c r="O63" s="32" t="s">
        <v>15</v>
      </c>
      <c r="P63" s="32" t="s">
        <v>16</v>
      </c>
      <c r="Q63" s="32" t="s">
        <v>17</v>
      </c>
      <c r="R63" s="32" t="s">
        <v>18</v>
      </c>
      <c r="S63" s="32" t="s">
        <v>19</v>
      </c>
      <c r="T63" s="32" t="s">
        <v>20</v>
      </c>
      <c r="U63" s="32" t="s">
        <v>21</v>
      </c>
      <c r="V63" s="5" t="s">
        <v>22</v>
      </c>
      <c r="W63" s="5" t="s">
        <v>23</v>
      </c>
      <c r="X63" s="5" t="s">
        <v>24</v>
      </c>
      <c r="Y63" s="5" t="s">
        <v>25</v>
      </c>
      <c r="Z63" s="5" t="s">
        <v>26</v>
      </c>
      <c r="AA63" s="5" t="s">
        <v>27</v>
      </c>
      <c r="AB63" s="5" t="s">
        <v>28</v>
      </c>
      <c r="AC63" s="1"/>
      <c r="AD63" s="1"/>
      <c r="AE63" s="1"/>
      <c r="AF63" s="1"/>
      <c r="AG63" s="1"/>
      <c r="AH63" s="1"/>
      <c r="AI63" s="1"/>
      <c r="AJ63" s="1"/>
      <c r="AK63" s="1"/>
    </row>
    <row r="64" spans="1:37" ht="15.75" customHeight="1">
      <c r="A64" s="1"/>
      <c r="B64" s="33"/>
      <c r="C64" s="118"/>
      <c r="D64" s="115"/>
      <c r="E64" s="11"/>
      <c r="F64" s="10"/>
      <c r="G64" s="11"/>
      <c r="H64" s="11"/>
      <c r="I64" s="12"/>
      <c r="J64" s="13"/>
      <c r="K64" s="12"/>
      <c r="L64" s="11"/>
      <c r="M64" s="11"/>
      <c r="N64" s="12"/>
      <c r="O64" s="12"/>
      <c r="P64" s="12"/>
      <c r="Q64" s="12"/>
      <c r="R64" s="12"/>
      <c r="S64" s="12"/>
      <c r="T64" s="12"/>
      <c r="U64" s="12"/>
      <c r="V64" s="12"/>
      <c r="W64" s="12"/>
      <c r="X64" s="12"/>
      <c r="Y64" s="12"/>
      <c r="Z64" s="12" t="e">
        <f t="shared" ref="Z64:Z78" si="2">AVERAGE(N64:Y64)</f>
        <v>#DIV/0!</v>
      </c>
      <c r="AA64" s="12" t="e">
        <f t="shared" ref="AA64:AA78" si="3">Z64/K64</f>
        <v>#DIV/0!</v>
      </c>
      <c r="AB64" s="97"/>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2"/>
        <v>#DIV/0!</v>
      </c>
      <c r="AA65" s="39"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2"/>
        <v>#DIV/0!</v>
      </c>
      <c r="AA66" s="39"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2"/>
        <v>#DIV/0!</v>
      </c>
      <c r="AA67" s="39"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2"/>
        <v>#DIV/0!</v>
      </c>
      <c r="AA68" s="39"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2"/>
        <v>#DIV/0!</v>
      </c>
      <c r="AA69" s="39" t="e">
        <f t="shared" si="3"/>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2"/>
        <v>#DIV/0!</v>
      </c>
      <c r="AA70" s="39" t="e">
        <f t="shared" si="3"/>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2"/>
        <v>#DIV/0!</v>
      </c>
      <c r="AA71" s="39" t="e">
        <f t="shared" si="3"/>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2"/>
        <v>#DIV/0!</v>
      </c>
      <c r="AA72" s="39" t="e">
        <f t="shared" si="3"/>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2"/>
        <v>#DIV/0!</v>
      </c>
      <c r="AA73" s="39" t="e">
        <f t="shared" si="3"/>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2"/>
        <v>#DIV/0!</v>
      </c>
      <c r="AA74" s="39" t="e">
        <f t="shared" si="3"/>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2"/>
        <v>#DIV/0!</v>
      </c>
      <c r="AA75" s="39" t="e">
        <f t="shared" si="3"/>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2"/>
        <v>#DIV/0!</v>
      </c>
      <c r="AA76" s="39" t="e">
        <f t="shared" si="3"/>
        <v>#DIV/0!</v>
      </c>
      <c r="AB76" s="21"/>
      <c r="AC76" s="1"/>
      <c r="AD76" s="1"/>
      <c r="AE76" s="1"/>
      <c r="AF76" s="1"/>
      <c r="AG76" s="1"/>
      <c r="AH76" s="1"/>
      <c r="AI76" s="1"/>
      <c r="AJ76" s="1"/>
      <c r="AK76" s="1"/>
    </row>
    <row r="77" spans="1:37"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2"/>
        <v>#DIV/0!</v>
      </c>
      <c r="AA77" s="39" t="e">
        <f t="shared" si="3"/>
        <v>#DIV/0!</v>
      </c>
      <c r="AB77" s="21"/>
      <c r="AC77" s="1"/>
      <c r="AD77" s="1"/>
      <c r="AE77" s="1"/>
      <c r="AF77" s="1"/>
      <c r="AG77" s="1"/>
      <c r="AH77" s="1"/>
      <c r="AI77" s="1"/>
      <c r="AJ77" s="1"/>
      <c r="AK77" s="1"/>
    </row>
    <row r="78" spans="1:37" ht="15.75" customHeight="1">
      <c r="A78" s="1"/>
      <c r="B78" s="42"/>
      <c r="C78" s="120"/>
      <c r="D78" s="109"/>
      <c r="E78" s="43"/>
      <c r="F78" s="44"/>
      <c r="G78" s="43"/>
      <c r="H78" s="43"/>
      <c r="I78" s="45"/>
      <c r="J78" s="46"/>
      <c r="K78" s="45"/>
      <c r="L78" s="43"/>
      <c r="M78" s="43"/>
      <c r="N78" s="45"/>
      <c r="O78" s="45"/>
      <c r="P78" s="45"/>
      <c r="Q78" s="45"/>
      <c r="R78" s="45"/>
      <c r="S78" s="45"/>
      <c r="T78" s="45"/>
      <c r="U78" s="45"/>
      <c r="V78" s="45"/>
      <c r="W78" s="45"/>
      <c r="X78" s="45"/>
      <c r="Y78" s="45"/>
      <c r="Z78" s="45" t="e">
        <f t="shared" si="2"/>
        <v>#DIV/0!</v>
      </c>
      <c r="AA78" s="45" t="e">
        <f t="shared" si="3"/>
        <v>#DIV/0!</v>
      </c>
      <c r="AB78" s="27"/>
      <c r="AC78" s="1"/>
      <c r="AD78" s="1"/>
      <c r="AE78" s="1"/>
      <c r="AF78" s="1"/>
      <c r="AG78" s="1"/>
      <c r="AH78" s="1"/>
      <c r="AI78" s="1"/>
      <c r="AJ78" s="1"/>
      <c r="AK78" s="1"/>
    </row>
    <row r="79" spans="1:37" ht="15.75" customHeight="1">
      <c r="A79" s="1"/>
      <c r="B79" s="110" t="s">
        <v>68</v>
      </c>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24"/>
      <c r="AC79" s="1"/>
      <c r="AD79" s="1"/>
      <c r="AE79" s="1"/>
      <c r="AF79" s="1"/>
      <c r="AG79" s="1"/>
      <c r="AH79" s="1"/>
      <c r="AI79" s="1"/>
      <c r="AJ79" s="1"/>
      <c r="AK79" s="1"/>
    </row>
    <row r="80" spans="1:37" ht="15.75" customHeight="1">
      <c r="A80" s="1"/>
      <c r="B80" s="125"/>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7"/>
      <c r="AC80" s="1"/>
      <c r="AD80" s="1"/>
      <c r="AE80" s="1"/>
      <c r="AF80" s="1"/>
      <c r="AG80" s="1"/>
      <c r="AH80" s="1"/>
      <c r="AI80" s="1"/>
      <c r="AJ80" s="1"/>
      <c r="AK80" s="1"/>
    </row>
    <row r="81" spans="1:37" ht="15.75" customHeight="1">
      <c r="A81" s="1"/>
      <c r="B81" s="31" t="s">
        <v>3</v>
      </c>
      <c r="C81" s="116" t="s">
        <v>4</v>
      </c>
      <c r="D81" s="117"/>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5" t="s">
        <v>22</v>
      </c>
      <c r="W81" s="5" t="s">
        <v>23</v>
      </c>
      <c r="X81" s="5" t="s">
        <v>24</v>
      </c>
      <c r="Y81" s="5" t="s">
        <v>25</v>
      </c>
      <c r="Z81" s="5" t="s">
        <v>26</v>
      </c>
      <c r="AA81" s="5" t="s">
        <v>27</v>
      </c>
      <c r="AB81" s="5" t="s">
        <v>28</v>
      </c>
      <c r="AC81" s="1"/>
      <c r="AD81" s="1"/>
      <c r="AE81" s="1"/>
      <c r="AF81" s="1"/>
      <c r="AG81" s="1"/>
      <c r="AH81" s="1"/>
      <c r="AI81" s="1"/>
      <c r="AJ81" s="1"/>
      <c r="AK81" s="1"/>
    </row>
    <row r="82" spans="1:37" ht="15.75" customHeight="1">
      <c r="A82" s="1"/>
      <c r="B82" s="33"/>
      <c r="C82" s="118"/>
      <c r="D82" s="115"/>
      <c r="E82" s="11"/>
      <c r="F82" s="10"/>
      <c r="G82" s="11"/>
      <c r="H82" s="11"/>
      <c r="I82" s="12"/>
      <c r="J82" s="13"/>
      <c r="K82" s="12"/>
      <c r="L82" s="11"/>
      <c r="M82" s="11"/>
      <c r="N82" s="12"/>
      <c r="O82" s="12"/>
      <c r="P82" s="12"/>
      <c r="Q82" s="12"/>
      <c r="R82" s="12"/>
      <c r="S82" s="12"/>
      <c r="T82" s="12"/>
      <c r="U82" s="12"/>
      <c r="V82" s="12"/>
      <c r="W82" s="12"/>
      <c r="X82" s="12"/>
      <c r="Y82" s="12"/>
      <c r="Z82" s="12" t="e">
        <f t="shared" ref="Z82:Z96" si="4">AVERAGE(N82:Y82)</f>
        <v>#DIV/0!</v>
      </c>
      <c r="AA82" s="12" t="e">
        <f t="shared" ref="AA82:AA96" si="5">Z82/K82</f>
        <v>#DIV/0!</v>
      </c>
      <c r="AB82" s="97"/>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4"/>
        <v>#DIV/0!</v>
      </c>
      <c r="AA83" s="39" t="e">
        <f t="shared" si="5"/>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4"/>
        <v>#DIV/0!</v>
      </c>
      <c r="AA84" s="39" t="e">
        <f t="shared" si="5"/>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4"/>
        <v>#DIV/0!</v>
      </c>
      <c r="AA85" s="39" t="e">
        <f t="shared" si="5"/>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4"/>
        <v>#DIV/0!</v>
      </c>
      <c r="AA86" s="39" t="e">
        <f t="shared" si="5"/>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4"/>
        <v>#DIV/0!</v>
      </c>
      <c r="AA87" s="39" t="e">
        <f t="shared" si="5"/>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4"/>
        <v>#DIV/0!</v>
      </c>
      <c r="AA88" s="39" t="e">
        <f t="shared" si="5"/>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4"/>
        <v>#DIV/0!</v>
      </c>
      <c r="AA89" s="39" t="e">
        <f t="shared" si="5"/>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4"/>
        <v>#DIV/0!</v>
      </c>
      <c r="AA90" s="39" t="e">
        <f t="shared" si="5"/>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4"/>
        <v>#DIV/0!</v>
      </c>
      <c r="AA91" s="39" t="e">
        <f t="shared" si="5"/>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4"/>
        <v>#DIV/0!</v>
      </c>
      <c r="AA92" s="39" t="e">
        <f t="shared" si="5"/>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4"/>
        <v>#DIV/0!</v>
      </c>
      <c r="AA93" s="39" t="e">
        <f t="shared" si="5"/>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4"/>
        <v>#DIV/0!</v>
      </c>
      <c r="AA94" s="39" t="e">
        <f t="shared" si="5"/>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4"/>
        <v>#DIV/0!</v>
      </c>
      <c r="AA95" s="39" t="e">
        <f t="shared" si="5"/>
        <v>#DIV/0!</v>
      </c>
      <c r="AB95" s="21"/>
      <c r="AC95" s="1"/>
      <c r="AD95" s="1"/>
      <c r="AE95" s="1"/>
      <c r="AF95" s="1"/>
      <c r="AG95" s="1"/>
      <c r="AH95" s="1"/>
      <c r="AI95" s="1"/>
      <c r="AJ95" s="1"/>
      <c r="AK95" s="1"/>
    </row>
    <row r="96" spans="1:37" ht="15.75" customHeight="1">
      <c r="A96" s="1"/>
      <c r="B96" s="20"/>
      <c r="C96" s="119"/>
      <c r="D96" s="106"/>
      <c r="E96" s="37"/>
      <c r="F96" s="38"/>
      <c r="G96" s="37"/>
      <c r="H96" s="37"/>
      <c r="I96" s="39"/>
      <c r="J96" s="40"/>
      <c r="K96" s="39"/>
      <c r="L96" s="37"/>
      <c r="M96" s="37"/>
      <c r="N96" s="39"/>
      <c r="O96" s="39"/>
      <c r="P96" s="39"/>
      <c r="Q96" s="39"/>
      <c r="R96" s="39"/>
      <c r="S96" s="39"/>
      <c r="T96" s="39"/>
      <c r="U96" s="39"/>
      <c r="V96" s="39"/>
      <c r="W96" s="39"/>
      <c r="X96" s="39"/>
      <c r="Y96" s="39"/>
      <c r="Z96" s="39" t="e">
        <f t="shared" si="4"/>
        <v>#DIV/0!</v>
      </c>
      <c r="AA96" s="39"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89" priority="1" operator="lessThan">
      <formula>0.7</formula>
    </cfRule>
  </conditionalFormatting>
  <conditionalFormatting sqref="N7:AA60">
    <cfRule type="cellIs" dxfId="88" priority="2" operator="between">
      <formula>0.7</formula>
      <formula>0.9</formula>
    </cfRule>
  </conditionalFormatting>
  <conditionalFormatting sqref="N7:AA60">
    <cfRule type="cellIs" dxfId="87" priority="3" operator="greaterThan">
      <formula>0.9</formula>
    </cfRule>
  </conditionalFormatting>
  <conditionalFormatting sqref="N64:AA64 Z65:AA78">
    <cfRule type="cellIs" dxfId="86" priority="4" operator="lessThan">
      <formula>0.7</formula>
    </cfRule>
  </conditionalFormatting>
  <conditionalFormatting sqref="N64:AA64 Z65:AA78">
    <cfRule type="cellIs" dxfId="85" priority="5" operator="between">
      <formula>0.7</formula>
      <formula>0.9</formula>
    </cfRule>
  </conditionalFormatting>
  <conditionalFormatting sqref="N64:AA64 Z65:AA78">
    <cfRule type="cellIs" dxfId="84" priority="6" operator="greaterThan">
      <formula>0.9</formula>
    </cfRule>
  </conditionalFormatting>
  <conditionalFormatting sqref="N65:Y78">
    <cfRule type="cellIs" dxfId="83" priority="7" operator="lessThan">
      <formula>0.7</formula>
    </cfRule>
  </conditionalFormatting>
  <conditionalFormatting sqref="N65:Y78">
    <cfRule type="cellIs" dxfId="82" priority="8" operator="between">
      <formula>0.7</formula>
      <formula>0.9</formula>
    </cfRule>
  </conditionalFormatting>
  <conditionalFormatting sqref="N65:Y78">
    <cfRule type="cellIs" dxfId="81" priority="9" operator="greaterThan">
      <formula>0.9</formula>
    </cfRule>
  </conditionalFormatting>
  <conditionalFormatting sqref="N82:AA82 Z83:AA96">
    <cfRule type="cellIs" dxfId="80" priority="10" operator="lessThan">
      <formula>0.7</formula>
    </cfRule>
  </conditionalFormatting>
  <conditionalFormatting sqref="N82:AA82 Z83:AA96">
    <cfRule type="cellIs" dxfId="79" priority="11" operator="between">
      <formula>0.7</formula>
      <formula>0.9</formula>
    </cfRule>
  </conditionalFormatting>
  <conditionalFormatting sqref="N82:AA82 Z83:AA96">
    <cfRule type="cellIs" dxfId="78" priority="12" operator="greaterThan">
      <formula>0.9</formula>
    </cfRule>
  </conditionalFormatting>
  <conditionalFormatting sqref="N83:Y96">
    <cfRule type="cellIs" dxfId="77" priority="13" operator="lessThan">
      <formula>0.7</formula>
    </cfRule>
  </conditionalFormatting>
  <conditionalFormatting sqref="N83:Y96">
    <cfRule type="cellIs" dxfId="76" priority="14" operator="between">
      <formula>0.7</formula>
      <formula>0.9</formula>
    </cfRule>
  </conditionalFormatting>
  <conditionalFormatting sqref="N83:Y96">
    <cfRule type="cellIs" dxfId="75" priority="15" operator="greaterThan">
      <formula>0.9</formula>
    </cfRule>
  </conditionalFormatting>
  <dataValidations count="6">
    <dataValidation type="list" allowBlank="1" showErrorMessage="1" sqref="M7:M60 M64:M78 M82:M96" xr:uid="{00000000-0002-0000-0900-000000000000}">
      <formula1>$AJ$7:$AJ$12</formula1>
    </dataValidation>
    <dataValidation type="list" allowBlank="1" showErrorMessage="1" sqref="H9:H60 H64:H78 H82:H96" xr:uid="{00000000-0002-0000-0900-000001000000}">
      <formula1>$AH$7:$AH$9</formula1>
    </dataValidation>
    <dataValidation type="list" allowBlank="1" showErrorMessage="1" sqref="G7:G60 G64:G78 G82:G96" xr:uid="{00000000-0002-0000-0900-000002000000}">
      <formula1>$AG$7:$AG$11</formula1>
    </dataValidation>
    <dataValidation type="list" allowBlank="1" showErrorMessage="1" sqref="L7:L60 L64:L78 L82:L96" xr:uid="{00000000-0002-0000-0900-000003000000}">
      <formula1>$AI$7:$AI$10</formula1>
    </dataValidation>
    <dataValidation type="list" allowBlank="1" showErrorMessage="1" sqref="H7:H8" xr:uid="{00000000-0002-0000-0900-000004000000}">
      <formula1>$AG$7:$AG$9</formula1>
    </dataValidation>
    <dataValidation type="list" allowBlank="1" showErrorMessage="1" sqref="B7:B60 B64:B78 B82:B96" xr:uid="{00000000-0002-0000-0900-000005000000}">
      <formula1>$AK$7:$AK$10</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workbookViewId="0">
      <pane xSplit="5" ySplit="5" topLeftCell="P6" activePane="bottomRight" state="frozen"/>
      <selection pane="topRight" activeCell="F1" sqref="F1"/>
      <selection pane="bottomLeft" activeCell="A6" sqref="A6"/>
      <selection pane="bottomRight" activeCell="Z7" sqref="Z7"/>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103"/>
      <c r="G2" s="104"/>
      <c r="H2" s="103"/>
      <c r="I2" s="104"/>
      <c r="J2" s="103"/>
      <c r="K2" s="104"/>
      <c r="L2" s="103"/>
      <c r="M2" s="104"/>
      <c r="N2" s="103"/>
      <c r="O2" s="104"/>
      <c r="P2" s="103"/>
      <c r="Q2" s="104"/>
      <c r="R2" s="103"/>
      <c r="S2" s="104"/>
      <c r="T2" s="103"/>
      <c r="U2" s="104"/>
      <c r="V2" s="103"/>
      <c r="W2" s="104"/>
      <c r="X2" s="103"/>
      <c r="Y2" s="104"/>
      <c r="Z2" s="103"/>
      <c r="AA2" s="104"/>
      <c r="AB2" s="3"/>
      <c r="AC2" s="1"/>
      <c r="AD2" s="1"/>
      <c r="AE2" s="1"/>
      <c r="AF2" s="1"/>
      <c r="AG2" s="1"/>
      <c r="AH2" s="1"/>
      <c r="AI2" s="1"/>
      <c r="AJ2" s="1"/>
      <c r="AK2" s="1"/>
    </row>
    <row r="3" spans="1:37" ht="15.75" customHeight="1">
      <c r="A3" s="1"/>
      <c r="B3" s="104"/>
      <c r="C3" s="122"/>
      <c r="D3" s="105" t="s">
        <v>123</v>
      </c>
      <c r="E3" s="106"/>
      <c r="F3" s="105"/>
      <c r="G3" s="106"/>
      <c r="H3" s="105"/>
      <c r="I3" s="106"/>
      <c r="J3" s="105"/>
      <c r="K3" s="106"/>
      <c r="L3" s="105"/>
      <c r="M3" s="106"/>
      <c r="N3" s="105"/>
      <c r="O3" s="106"/>
      <c r="P3" s="105"/>
      <c r="Q3" s="106"/>
      <c r="R3" s="105"/>
      <c r="S3" s="106"/>
      <c r="T3" s="105"/>
      <c r="U3" s="106"/>
      <c r="V3" s="105"/>
      <c r="W3" s="106"/>
      <c r="X3" s="105"/>
      <c r="Y3" s="106"/>
      <c r="Z3" s="105"/>
      <c r="AA3" s="106"/>
      <c r="AB3" s="3"/>
      <c r="AC3" s="1"/>
      <c r="AD3" s="1"/>
      <c r="AE3" s="1"/>
      <c r="AF3" s="1"/>
      <c r="AG3" s="1"/>
      <c r="AH3" s="1"/>
      <c r="AI3" s="1"/>
      <c r="AJ3" s="1"/>
      <c r="AK3" s="1"/>
    </row>
    <row r="4" spans="1:37" ht="48" customHeight="1">
      <c r="A4" s="1"/>
      <c r="B4" s="104"/>
      <c r="C4" s="122"/>
      <c r="D4" s="105" t="s">
        <v>2</v>
      </c>
      <c r="E4" s="106"/>
      <c r="F4" s="105"/>
      <c r="G4" s="106"/>
      <c r="H4" s="105"/>
      <c r="I4" s="106"/>
      <c r="J4" s="105"/>
      <c r="K4" s="106"/>
      <c r="L4" s="105"/>
      <c r="M4" s="106"/>
      <c r="N4" s="105"/>
      <c r="O4" s="106"/>
      <c r="P4" s="105"/>
      <c r="Q4" s="106"/>
      <c r="R4" s="105"/>
      <c r="S4" s="106"/>
      <c r="T4" s="105"/>
      <c r="U4" s="106"/>
      <c r="V4" s="105"/>
      <c r="W4" s="106"/>
      <c r="X4" s="105"/>
      <c r="Y4" s="106"/>
      <c r="Z4" s="105"/>
      <c r="AA4" s="106"/>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149</v>
      </c>
      <c r="S6" s="5" t="s">
        <v>19</v>
      </c>
      <c r="T6" s="5" t="s">
        <v>20</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157.5" customHeight="1">
      <c r="A7" s="1"/>
      <c r="B7" s="9" t="s">
        <v>31</v>
      </c>
      <c r="C7" s="118" t="s">
        <v>32</v>
      </c>
      <c r="D7" s="115"/>
      <c r="E7" s="10" t="s">
        <v>307</v>
      </c>
      <c r="F7" s="10" t="s">
        <v>308</v>
      </c>
      <c r="G7" s="11" t="s">
        <v>35</v>
      </c>
      <c r="H7" s="11" t="s">
        <v>36</v>
      </c>
      <c r="I7" s="12">
        <v>0</v>
      </c>
      <c r="J7" s="13" t="s">
        <v>309</v>
      </c>
      <c r="K7" s="12">
        <v>1</v>
      </c>
      <c r="L7" s="11" t="s">
        <v>38</v>
      </c>
      <c r="M7" s="11" t="s">
        <v>39</v>
      </c>
      <c r="N7" s="12">
        <v>0.95</v>
      </c>
      <c r="O7" s="12">
        <v>0.82</v>
      </c>
      <c r="P7" s="12">
        <v>0.98</v>
      </c>
      <c r="Q7" s="78"/>
      <c r="R7" s="14"/>
      <c r="S7" s="14">
        <v>0.99</v>
      </c>
      <c r="T7" s="12"/>
      <c r="U7" s="14"/>
      <c r="V7" s="14">
        <v>0.9</v>
      </c>
      <c r="W7" s="12"/>
      <c r="X7" s="12"/>
      <c r="Y7" s="12"/>
      <c r="Z7" s="99">
        <f t="shared" ref="Z7:Z60" si="0">AVERAGE(N7:Y7)</f>
        <v>0.92800000000000016</v>
      </c>
      <c r="AA7" s="99">
        <f t="shared" ref="AA7:AA60" si="1">Z7/K7</f>
        <v>0.92800000000000016</v>
      </c>
      <c r="AB7" s="91" t="s">
        <v>310</v>
      </c>
      <c r="AC7" s="1"/>
      <c r="AD7" s="18" t="s">
        <v>40</v>
      </c>
      <c r="AE7" s="19" t="s">
        <v>41</v>
      </c>
      <c r="AF7" s="1"/>
      <c r="AG7" s="2" t="s">
        <v>35</v>
      </c>
      <c r="AH7" s="2" t="s">
        <v>36</v>
      </c>
      <c r="AI7" s="2" t="s">
        <v>38</v>
      </c>
      <c r="AJ7" s="2" t="s">
        <v>42</v>
      </c>
      <c r="AK7" s="1" t="s">
        <v>43</v>
      </c>
    </row>
    <row r="8" spans="1:37" ht="184.5" customHeight="1">
      <c r="A8" s="1"/>
      <c r="B8" s="54" t="s">
        <v>31</v>
      </c>
      <c r="C8" s="118" t="s">
        <v>32</v>
      </c>
      <c r="D8" s="115"/>
      <c r="E8" s="10" t="s">
        <v>311</v>
      </c>
      <c r="F8" s="10" t="s">
        <v>312</v>
      </c>
      <c r="G8" s="21" t="s">
        <v>35</v>
      </c>
      <c r="H8" s="21" t="s">
        <v>36</v>
      </c>
      <c r="I8" s="22">
        <v>0</v>
      </c>
      <c r="J8" s="13" t="s">
        <v>313</v>
      </c>
      <c r="K8" s="22">
        <v>1</v>
      </c>
      <c r="L8" s="21" t="s">
        <v>38</v>
      </c>
      <c r="M8" s="21" t="s">
        <v>39</v>
      </c>
      <c r="N8" s="22"/>
      <c r="O8" s="22"/>
      <c r="P8" s="22">
        <v>0.8</v>
      </c>
      <c r="Q8" s="22"/>
      <c r="R8" s="56"/>
      <c r="S8" s="56">
        <v>1</v>
      </c>
      <c r="T8" s="22"/>
      <c r="U8" s="56"/>
      <c r="V8" s="56">
        <v>0.82</v>
      </c>
      <c r="W8" s="22"/>
      <c r="X8" s="22"/>
      <c r="Y8" s="22"/>
      <c r="Z8" s="22">
        <f t="shared" si="0"/>
        <v>0.87333333333333341</v>
      </c>
      <c r="AA8" s="100">
        <f t="shared" si="1"/>
        <v>0.87333333333333341</v>
      </c>
      <c r="AB8" s="64" t="s">
        <v>314</v>
      </c>
      <c r="AC8" s="1"/>
      <c r="AD8" s="24" t="s">
        <v>44</v>
      </c>
      <c r="AE8" s="19" t="s">
        <v>45</v>
      </c>
      <c r="AF8" s="1"/>
      <c r="AG8" s="2" t="s">
        <v>46</v>
      </c>
      <c r="AH8" s="2" t="s">
        <v>47</v>
      </c>
      <c r="AI8" s="2" t="s">
        <v>48</v>
      </c>
      <c r="AJ8" s="2" t="s">
        <v>49</v>
      </c>
      <c r="AK8" s="1" t="s">
        <v>50</v>
      </c>
    </row>
    <row r="9" spans="1:37" ht="164.25" customHeight="1">
      <c r="A9" s="1"/>
      <c r="B9" s="54" t="s">
        <v>31</v>
      </c>
      <c r="C9" s="118" t="s">
        <v>32</v>
      </c>
      <c r="D9" s="115"/>
      <c r="E9" s="10" t="s">
        <v>315</v>
      </c>
      <c r="F9" s="10" t="s">
        <v>316</v>
      </c>
      <c r="G9" s="21" t="s">
        <v>35</v>
      </c>
      <c r="H9" s="21" t="s">
        <v>36</v>
      </c>
      <c r="I9" s="22">
        <v>0</v>
      </c>
      <c r="J9" s="13" t="s">
        <v>317</v>
      </c>
      <c r="K9" s="22">
        <v>1</v>
      </c>
      <c r="L9" s="21" t="s">
        <v>38</v>
      </c>
      <c r="M9" s="21" t="s">
        <v>39</v>
      </c>
      <c r="N9" s="22">
        <v>1</v>
      </c>
      <c r="O9" s="22">
        <v>0.8</v>
      </c>
      <c r="P9" s="22">
        <v>1</v>
      </c>
      <c r="Q9" s="56"/>
      <c r="R9" s="56"/>
      <c r="S9" s="56">
        <v>0.88</v>
      </c>
      <c r="T9" s="22"/>
      <c r="U9" s="56"/>
      <c r="V9" s="56">
        <v>0.89</v>
      </c>
      <c r="W9" s="22"/>
      <c r="X9" s="22"/>
      <c r="Y9" s="22"/>
      <c r="Z9" s="22">
        <f t="shared" si="0"/>
        <v>0.91399999999999992</v>
      </c>
      <c r="AA9" s="100">
        <f t="shared" si="1"/>
        <v>0.91399999999999992</v>
      </c>
      <c r="AB9" s="64" t="s">
        <v>318</v>
      </c>
      <c r="AC9" s="1"/>
      <c r="AD9" s="25" t="s">
        <v>51</v>
      </c>
      <c r="AE9" s="19" t="s">
        <v>52</v>
      </c>
      <c r="AF9" s="1"/>
      <c r="AG9" s="2" t="s">
        <v>53</v>
      </c>
      <c r="AH9" s="2" t="s">
        <v>54</v>
      </c>
      <c r="AI9" s="2" t="s">
        <v>55</v>
      </c>
      <c r="AJ9" s="2" t="s">
        <v>39</v>
      </c>
      <c r="AK9" s="1" t="s">
        <v>31</v>
      </c>
    </row>
    <row r="10" spans="1:37" ht="153" customHeight="1">
      <c r="A10" s="1"/>
      <c r="B10" s="54" t="s">
        <v>31</v>
      </c>
      <c r="C10" s="118" t="s">
        <v>32</v>
      </c>
      <c r="D10" s="115"/>
      <c r="E10" s="10" t="s">
        <v>319</v>
      </c>
      <c r="F10" s="10" t="s">
        <v>320</v>
      </c>
      <c r="G10" s="21" t="s">
        <v>35</v>
      </c>
      <c r="H10" s="21" t="s">
        <v>36</v>
      </c>
      <c r="I10" s="22">
        <v>0</v>
      </c>
      <c r="J10" s="13" t="s">
        <v>321</v>
      </c>
      <c r="K10" s="22">
        <v>1</v>
      </c>
      <c r="L10" s="21" t="s">
        <v>38</v>
      </c>
      <c r="M10" s="21" t="s">
        <v>39</v>
      </c>
      <c r="N10" s="22"/>
      <c r="O10" s="22"/>
      <c r="P10" s="22"/>
      <c r="Q10" s="56"/>
      <c r="R10" s="56"/>
      <c r="S10" s="56">
        <v>1</v>
      </c>
      <c r="T10" s="22"/>
      <c r="U10" s="56"/>
      <c r="V10" s="56">
        <v>1</v>
      </c>
      <c r="W10" s="22"/>
      <c r="X10" s="22"/>
      <c r="Y10" s="22"/>
      <c r="Z10" s="22">
        <f t="shared" si="0"/>
        <v>1</v>
      </c>
      <c r="AA10" s="89">
        <f t="shared" si="1"/>
        <v>1</v>
      </c>
      <c r="AB10" s="64" t="s">
        <v>322</v>
      </c>
      <c r="AC10" s="1"/>
      <c r="AD10" s="1"/>
      <c r="AE10" s="1"/>
      <c r="AF10" s="1"/>
      <c r="AG10" s="2" t="s">
        <v>56</v>
      </c>
      <c r="AH10" s="2"/>
      <c r="AI10" s="2" t="s">
        <v>57</v>
      </c>
      <c r="AJ10" s="2" t="s">
        <v>58</v>
      </c>
      <c r="AK10" s="1" t="s">
        <v>59</v>
      </c>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60</v>
      </c>
      <c r="AH11" s="2"/>
      <c r="AI11" s="2"/>
      <c r="AJ11" s="2" t="s">
        <v>61</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62</v>
      </c>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07"/>
      <c r="D59" s="106"/>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08"/>
      <c r="D60" s="109"/>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0" t="s">
        <v>63</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24"/>
      <c r="AC61" s="1"/>
      <c r="AD61" s="1"/>
      <c r="AE61" s="1"/>
      <c r="AF61" s="1"/>
      <c r="AG61" s="1"/>
      <c r="AH61" s="1"/>
      <c r="AI61" s="1"/>
      <c r="AJ61" s="1"/>
      <c r="AK61" s="1"/>
    </row>
    <row r="62" spans="1:37" ht="15.75" customHeight="1">
      <c r="A62" s="1"/>
      <c r="B62" s="125"/>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7"/>
      <c r="AC62" s="1"/>
      <c r="AD62" s="1"/>
      <c r="AE62" s="1"/>
      <c r="AF62" s="1"/>
      <c r="AG62" s="1"/>
      <c r="AH62" s="1"/>
      <c r="AI62" s="1"/>
      <c r="AJ62" s="1"/>
      <c r="AK62" s="1"/>
    </row>
    <row r="63" spans="1:37" ht="15.75" customHeight="1">
      <c r="A63" s="1"/>
      <c r="B63" s="31" t="s">
        <v>3</v>
      </c>
      <c r="C63" s="116" t="s">
        <v>4</v>
      </c>
      <c r="D63" s="117"/>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5" t="s">
        <v>23</v>
      </c>
      <c r="X63" s="5" t="s">
        <v>24</v>
      </c>
      <c r="Y63" s="5" t="s">
        <v>25</v>
      </c>
      <c r="Z63" s="5" t="s">
        <v>26</v>
      </c>
      <c r="AA63" s="5" t="s">
        <v>27</v>
      </c>
      <c r="AB63" s="5" t="s">
        <v>28</v>
      </c>
      <c r="AC63" s="1"/>
      <c r="AD63" s="1"/>
      <c r="AE63" s="1"/>
      <c r="AF63" s="1"/>
      <c r="AG63" s="1"/>
      <c r="AH63" s="1"/>
      <c r="AI63" s="1"/>
      <c r="AJ63" s="1"/>
      <c r="AK63" s="1"/>
    </row>
    <row r="64" spans="1:37" ht="15.75" customHeight="1">
      <c r="A64" s="1"/>
      <c r="B64" s="33" t="s">
        <v>31</v>
      </c>
      <c r="C64" s="118" t="s">
        <v>32</v>
      </c>
      <c r="D64" s="115"/>
      <c r="E64" s="10" t="s">
        <v>323</v>
      </c>
      <c r="F64" s="10" t="s">
        <v>66</v>
      </c>
      <c r="G64" s="11" t="s">
        <v>35</v>
      </c>
      <c r="H64" s="11" t="s">
        <v>36</v>
      </c>
      <c r="I64" s="12">
        <v>0</v>
      </c>
      <c r="J64" s="13" t="s">
        <v>120</v>
      </c>
      <c r="K64" s="12">
        <v>1</v>
      </c>
      <c r="L64" s="11" t="s">
        <v>38</v>
      </c>
      <c r="M64" s="11" t="s">
        <v>39</v>
      </c>
      <c r="N64" s="12"/>
      <c r="O64" s="12"/>
      <c r="P64" s="12"/>
      <c r="Q64" s="12"/>
      <c r="R64" s="12"/>
      <c r="S64" s="12"/>
      <c r="T64" s="12"/>
      <c r="U64" s="12"/>
      <c r="V64" s="12"/>
      <c r="W64" s="12"/>
      <c r="X64" s="12"/>
      <c r="Y64" s="12"/>
      <c r="Z64" s="12" t="e">
        <f t="shared" ref="Z64:Z78" si="2">AVERAGE(N64:Y64)</f>
        <v>#DIV/0!</v>
      </c>
      <c r="AA64" s="12" t="e">
        <f t="shared" ref="AA64:AA78" si="3">Z64/K64</f>
        <v>#DIV/0!</v>
      </c>
      <c r="AB64" s="10"/>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2"/>
        <v>#DIV/0!</v>
      </c>
      <c r="AA65" s="39"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2"/>
        <v>#DIV/0!</v>
      </c>
      <c r="AA66" s="39"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2"/>
        <v>#DIV/0!</v>
      </c>
      <c r="AA67" s="39"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2"/>
        <v>#DIV/0!</v>
      </c>
      <c r="AA68" s="39"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2"/>
        <v>#DIV/0!</v>
      </c>
      <c r="AA69" s="39" t="e">
        <f t="shared" si="3"/>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2"/>
        <v>#DIV/0!</v>
      </c>
      <c r="AA70" s="39" t="e">
        <f t="shared" si="3"/>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2"/>
        <v>#DIV/0!</v>
      </c>
      <c r="AA71" s="39" t="e">
        <f t="shared" si="3"/>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2"/>
        <v>#DIV/0!</v>
      </c>
      <c r="AA72" s="39" t="e">
        <f t="shared" si="3"/>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2"/>
        <v>#DIV/0!</v>
      </c>
      <c r="AA73" s="39" t="e">
        <f t="shared" si="3"/>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2"/>
        <v>#DIV/0!</v>
      </c>
      <c r="AA74" s="39" t="e">
        <f t="shared" si="3"/>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2"/>
        <v>#DIV/0!</v>
      </c>
      <c r="AA75" s="39" t="e">
        <f t="shared" si="3"/>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2"/>
        <v>#DIV/0!</v>
      </c>
      <c r="AA76" s="39" t="e">
        <f t="shared" si="3"/>
        <v>#DIV/0!</v>
      </c>
      <c r="AB76" s="21"/>
      <c r="AC76" s="1"/>
      <c r="AD76" s="1"/>
      <c r="AE76" s="1"/>
      <c r="AF76" s="1"/>
      <c r="AG76" s="1"/>
      <c r="AH76" s="1"/>
      <c r="AI76" s="1"/>
      <c r="AJ76" s="1"/>
      <c r="AK76" s="1"/>
    </row>
    <row r="77" spans="1:37"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2"/>
        <v>#DIV/0!</v>
      </c>
      <c r="AA77" s="39" t="e">
        <f t="shared" si="3"/>
        <v>#DIV/0!</v>
      </c>
      <c r="AB77" s="21"/>
      <c r="AC77" s="1"/>
      <c r="AD77" s="1"/>
      <c r="AE77" s="1"/>
      <c r="AF77" s="1"/>
      <c r="AG77" s="1"/>
      <c r="AH77" s="1"/>
      <c r="AI77" s="1"/>
      <c r="AJ77" s="1"/>
      <c r="AK77" s="1"/>
    </row>
    <row r="78" spans="1:37" ht="15.75" customHeight="1">
      <c r="A78" s="1"/>
      <c r="B78" s="42"/>
      <c r="C78" s="120"/>
      <c r="D78" s="109"/>
      <c r="E78" s="43"/>
      <c r="F78" s="44"/>
      <c r="G78" s="43"/>
      <c r="H78" s="43"/>
      <c r="I78" s="45"/>
      <c r="J78" s="46"/>
      <c r="K78" s="45"/>
      <c r="L78" s="43"/>
      <c r="M78" s="43"/>
      <c r="N78" s="45"/>
      <c r="O78" s="45"/>
      <c r="P78" s="45"/>
      <c r="Q78" s="45"/>
      <c r="R78" s="45"/>
      <c r="S78" s="45"/>
      <c r="T78" s="45"/>
      <c r="U78" s="45"/>
      <c r="V78" s="45"/>
      <c r="W78" s="45"/>
      <c r="X78" s="45"/>
      <c r="Y78" s="45"/>
      <c r="Z78" s="45" t="e">
        <f t="shared" si="2"/>
        <v>#DIV/0!</v>
      </c>
      <c r="AA78" s="45" t="e">
        <f t="shared" si="3"/>
        <v>#DIV/0!</v>
      </c>
      <c r="AB78" s="27"/>
      <c r="AC78" s="1"/>
      <c r="AD78" s="1"/>
      <c r="AE78" s="1"/>
      <c r="AF78" s="1"/>
      <c r="AG78" s="1"/>
      <c r="AH78" s="1"/>
      <c r="AI78" s="1"/>
      <c r="AJ78" s="1"/>
      <c r="AK78" s="1"/>
    </row>
    <row r="79" spans="1:37" ht="15.75" customHeight="1">
      <c r="A79" s="1"/>
      <c r="B79" s="110" t="s">
        <v>68</v>
      </c>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24"/>
      <c r="AC79" s="1"/>
      <c r="AD79" s="1"/>
      <c r="AE79" s="1"/>
      <c r="AF79" s="1"/>
      <c r="AG79" s="1"/>
      <c r="AH79" s="1"/>
      <c r="AI79" s="1"/>
      <c r="AJ79" s="1"/>
      <c r="AK79" s="1"/>
    </row>
    <row r="80" spans="1:37" ht="15.75" customHeight="1">
      <c r="A80" s="1"/>
      <c r="B80" s="125"/>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7"/>
      <c r="AC80" s="1"/>
      <c r="AD80" s="1"/>
      <c r="AE80" s="1"/>
      <c r="AF80" s="1"/>
      <c r="AG80" s="1"/>
      <c r="AH80" s="1"/>
      <c r="AI80" s="1"/>
      <c r="AJ80" s="1"/>
      <c r="AK80" s="1"/>
    </row>
    <row r="81" spans="1:37" ht="15.75" customHeight="1">
      <c r="A81" s="1"/>
      <c r="B81" s="31" t="s">
        <v>3</v>
      </c>
      <c r="C81" s="116" t="s">
        <v>4</v>
      </c>
      <c r="D81" s="117"/>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59.25" customHeight="1">
      <c r="A82" s="1"/>
      <c r="B82" s="9" t="s">
        <v>50</v>
      </c>
      <c r="C82" s="118" t="s">
        <v>32</v>
      </c>
      <c r="D82" s="115"/>
      <c r="E82" s="10" t="s">
        <v>324</v>
      </c>
      <c r="F82" s="10" t="s">
        <v>70</v>
      </c>
      <c r="G82" s="11" t="s">
        <v>35</v>
      </c>
      <c r="H82" s="11" t="s">
        <v>36</v>
      </c>
      <c r="I82" s="12" t="s">
        <v>151</v>
      </c>
      <c r="J82" s="13" t="s">
        <v>71</v>
      </c>
      <c r="K82" s="12">
        <v>1</v>
      </c>
      <c r="L82" s="11" t="s">
        <v>38</v>
      </c>
      <c r="M82" s="11" t="s">
        <v>39</v>
      </c>
      <c r="N82" s="12"/>
      <c r="O82" s="12"/>
      <c r="P82" s="14">
        <v>0.62</v>
      </c>
      <c r="Q82" s="12"/>
      <c r="R82" s="12"/>
      <c r="S82" s="14">
        <v>1</v>
      </c>
      <c r="T82" s="12"/>
      <c r="U82" s="12"/>
      <c r="V82" s="12"/>
      <c r="W82" s="12"/>
      <c r="X82" s="12"/>
      <c r="Y82" s="12"/>
      <c r="Z82" s="12">
        <f t="shared" ref="Z82:Z96" si="4">AVERAGE(N82:Y82)</f>
        <v>0.81</v>
      </c>
      <c r="AA82" s="12">
        <f t="shared" ref="AA82:AA96" si="5">Z82/K82</f>
        <v>0.81</v>
      </c>
      <c r="AB82" s="87" t="s">
        <v>325</v>
      </c>
      <c r="AC82" s="10"/>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4"/>
        <v>#DIV/0!</v>
      </c>
      <c r="AA83" s="39" t="e">
        <f t="shared" si="5"/>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4"/>
        <v>#DIV/0!</v>
      </c>
      <c r="AA84" s="39" t="e">
        <f t="shared" si="5"/>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4"/>
        <v>#DIV/0!</v>
      </c>
      <c r="AA85" s="39" t="e">
        <f t="shared" si="5"/>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4"/>
        <v>#DIV/0!</v>
      </c>
      <c r="AA86" s="39" t="e">
        <f t="shared" si="5"/>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4"/>
        <v>#DIV/0!</v>
      </c>
      <c r="AA87" s="39" t="e">
        <f t="shared" si="5"/>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4"/>
        <v>#DIV/0!</v>
      </c>
      <c r="AA88" s="39" t="e">
        <f t="shared" si="5"/>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4"/>
        <v>#DIV/0!</v>
      </c>
      <c r="AA89" s="39" t="e">
        <f t="shared" si="5"/>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4"/>
        <v>#DIV/0!</v>
      </c>
      <c r="AA90" s="39" t="e">
        <f t="shared" si="5"/>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4"/>
        <v>#DIV/0!</v>
      </c>
      <c r="AA91" s="39" t="e">
        <f t="shared" si="5"/>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4"/>
        <v>#DIV/0!</v>
      </c>
      <c r="AA92" s="39" t="e">
        <f t="shared" si="5"/>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4"/>
        <v>#DIV/0!</v>
      </c>
      <c r="AA93" s="39" t="e">
        <f t="shared" si="5"/>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4"/>
        <v>#DIV/0!</v>
      </c>
      <c r="AA94" s="39" t="e">
        <f t="shared" si="5"/>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4"/>
        <v>#DIV/0!</v>
      </c>
      <c r="AA95" s="39" t="e">
        <f t="shared" si="5"/>
        <v>#DIV/0!</v>
      </c>
      <c r="AB95" s="21"/>
      <c r="AC95" s="1"/>
      <c r="AD95" s="1"/>
      <c r="AE95" s="1"/>
      <c r="AF95" s="1"/>
      <c r="AG95" s="1"/>
      <c r="AH95" s="1"/>
      <c r="AI95" s="1"/>
      <c r="AJ95" s="1"/>
      <c r="AK95" s="1"/>
    </row>
    <row r="96" spans="1:37" ht="15.75" customHeight="1">
      <c r="A96" s="1"/>
      <c r="B96" s="20"/>
      <c r="C96" s="119"/>
      <c r="D96" s="106"/>
      <c r="E96" s="37"/>
      <c r="F96" s="38"/>
      <c r="G96" s="37"/>
      <c r="H96" s="37"/>
      <c r="I96" s="39"/>
      <c r="J96" s="40"/>
      <c r="K96" s="39"/>
      <c r="L96" s="37"/>
      <c r="M96" s="37"/>
      <c r="N96" s="39"/>
      <c r="O96" s="39"/>
      <c r="P96" s="39"/>
      <c r="Q96" s="39"/>
      <c r="R96" s="39"/>
      <c r="S96" s="39"/>
      <c r="T96" s="39"/>
      <c r="U96" s="39"/>
      <c r="V96" s="39"/>
      <c r="W96" s="39"/>
      <c r="X96" s="39"/>
      <c r="Y96" s="39"/>
      <c r="Z96" s="39" t="e">
        <f t="shared" si="4"/>
        <v>#DIV/0!</v>
      </c>
      <c r="AA96" s="39"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74" priority="1" operator="lessThan">
      <formula>0.7</formula>
    </cfRule>
  </conditionalFormatting>
  <conditionalFormatting sqref="N7:AA60">
    <cfRule type="cellIs" dxfId="73" priority="2" operator="between">
      <formula>0.7</formula>
      <formula>0.9</formula>
    </cfRule>
  </conditionalFormatting>
  <conditionalFormatting sqref="N7:AA60">
    <cfRule type="cellIs" dxfId="72" priority="3" operator="greaterThan">
      <formula>0.9</formula>
    </cfRule>
  </conditionalFormatting>
  <conditionalFormatting sqref="N64:AA64 Z65:AA78">
    <cfRule type="cellIs" dxfId="71" priority="4" operator="lessThan">
      <formula>0.7</formula>
    </cfRule>
  </conditionalFormatting>
  <conditionalFormatting sqref="N64:AA64 Z65:AA78">
    <cfRule type="cellIs" dxfId="70" priority="5" operator="between">
      <formula>0.7</formula>
      <formula>0.9</formula>
    </cfRule>
  </conditionalFormatting>
  <conditionalFormatting sqref="N64:AA64 Z65:AA78">
    <cfRule type="cellIs" dxfId="69" priority="6" operator="greaterThan">
      <formula>0.9</formula>
    </cfRule>
  </conditionalFormatting>
  <conditionalFormatting sqref="N65:Y78">
    <cfRule type="cellIs" dxfId="68" priority="7" operator="lessThan">
      <formula>0.7</formula>
    </cfRule>
  </conditionalFormatting>
  <conditionalFormatting sqref="N65:Y78">
    <cfRule type="cellIs" dxfId="67" priority="8" operator="between">
      <formula>0.7</formula>
      <formula>0.9</formula>
    </cfRule>
  </conditionalFormatting>
  <conditionalFormatting sqref="N65:Y78">
    <cfRule type="cellIs" dxfId="66" priority="9" operator="greaterThan">
      <formula>0.9</formula>
    </cfRule>
  </conditionalFormatting>
  <conditionalFormatting sqref="N82:AA82 Z83:AA96">
    <cfRule type="cellIs" dxfId="65" priority="10" operator="lessThan">
      <formula>0.7</formula>
    </cfRule>
  </conditionalFormatting>
  <conditionalFormatting sqref="N82:AA82 Z83:AA96">
    <cfRule type="cellIs" dxfId="64" priority="11" operator="between">
      <formula>0.7</formula>
      <formula>0.9</formula>
    </cfRule>
  </conditionalFormatting>
  <conditionalFormatting sqref="N82:AA82 Z83:AA96">
    <cfRule type="cellIs" dxfId="63" priority="12" operator="greaterThan">
      <formula>0.9</formula>
    </cfRule>
  </conditionalFormatting>
  <conditionalFormatting sqref="N83:Y96">
    <cfRule type="cellIs" dxfId="62" priority="13" operator="lessThan">
      <formula>0.7</formula>
    </cfRule>
  </conditionalFormatting>
  <conditionalFormatting sqref="N83:Y96">
    <cfRule type="cellIs" dxfId="61" priority="14" operator="between">
      <formula>0.7</formula>
      <formula>0.9</formula>
    </cfRule>
  </conditionalFormatting>
  <conditionalFormatting sqref="N83:Y96">
    <cfRule type="cellIs" dxfId="60" priority="15" operator="greaterThan">
      <formula>0.9</formula>
    </cfRule>
  </conditionalFormatting>
  <dataValidations count="5">
    <dataValidation type="list" allowBlank="1" showErrorMessage="1" sqref="H7:H60 H64:H78 H82:H96" xr:uid="{00000000-0002-0000-0A00-000000000000}">
      <formula1>$AH$7:$AH$9</formula1>
    </dataValidation>
    <dataValidation type="list" allowBlank="1" showErrorMessage="1" sqref="M7:M60 M64:M78 M82:M96" xr:uid="{00000000-0002-0000-0A00-000001000000}">
      <formula1>$AJ$7:$AJ$12</formula1>
    </dataValidation>
    <dataValidation type="list" allowBlank="1" showErrorMessage="1" sqref="G7:G60 G64:G78 G82:G96" xr:uid="{00000000-0002-0000-0A00-000002000000}">
      <formula1>$AG$7:$AG$11</formula1>
    </dataValidation>
    <dataValidation type="list" allowBlank="1" showErrorMessage="1" sqref="L7:L60 L64:L78 L82:L96" xr:uid="{00000000-0002-0000-0A00-000003000000}">
      <formula1>$AI$7:$AI$10</formula1>
    </dataValidation>
    <dataValidation type="list" allowBlank="1" showErrorMessage="1" sqref="B7:B60 B64:B78 B82:B96" xr:uid="{00000000-0002-0000-0A00-000004000000}">
      <formula1>$AK$7:$AK$10</formula1>
    </dataValidation>
  </dataValidations>
  <hyperlinks>
    <hyperlink ref="AB82" r:id="rId1" xr:uid="{00000000-0004-0000-0A00-000000000000}"/>
  </hyperlinks>
  <pageMargins left="0.7" right="0.7" top="0.75" bottom="0.75" header="0" footer="0"/>
  <pageSetup orientation="landscape"/>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000"/>
  <sheetViews>
    <sheetView workbookViewId="0">
      <pane xSplit="5" ySplit="5" topLeftCell="AA9" activePane="bottomRight" state="frozen"/>
      <selection pane="topRight" activeCell="F1" sqref="F1"/>
      <selection pane="bottomLeft" activeCell="A6" sqref="A6"/>
      <selection pane="bottomRight" activeCell="E10" sqref="E10"/>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103"/>
      <c r="G2" s="104"/>
      <c r="H2" s="103"/>
      <c r="I2" s="104"/>
      <c r="J2" s="103"/>
      <c r="K2" s="104"/>
      <c r="L2" s="103"/>
      <c r="M2" s="104"/>
      <c r="N2" s="103"/>
      <c r="O2" s="104"/>
      <c r="P2" s="103"/>
      <c r="Q2" s="104"/>
      <c r="R2" s="103"/>
      <c r="S2" s="104"/>
      <c r="T2" s="103"/>
      <c r="U2" s="104"/>
      <c r="V2" s="103"/>
      <c r="W2" s="104"/>
      <c r="X2" s="103"/>
      <c r="Y2" s="104"/>
      <c r="Z2" s="103"/>
      <c r="AA2" s="104"/>
      <c r="AB2" s="3"/>
      <c r="AC2" s="1"/>
      <c r="AD2" s="1"/>
      <c r="AE2" s="1"/>
      <c r="AF2" s="1"/>
      <c r="AG2" s="1"/>
      <c r="AH2" s="1"/>
      <c r="AI2" s="1"/>
      <c r="AJ2" s="1"/>
      <c r="AK2" s="1"/>
    </row>
    <row r="3" spans="1:37" ht="15.75" customHeight="1">
      <c r="A3" s="1"/>
      <c r="B3" s="104"/>
      <c r="C3" s="122"/>
      <c r="D3" s="105" t="s">
        <v>123</v>
      </c>
      <c r="E3" s="106"/>
      <c r="F3" s="105"/>
      <c r="G3" s="106"/>
      <c r="H3" s="105"/>
      <c r="I3" s="106"/>
      <c r="J3" s="105"/>
      <c r="K3" s="106"/>
      <c r="L3" s="105"/>
      <c r="M3" s="106"/>
      <c r="N3" s="105"/>
      <c r="O3" s="106"/>
      <c r="P3" s="105"/>
      <c r="Q3" s="106"/>
      <c r="R3" s="105"/>
      <c r="S3" s="106"/>
      <c r="T3" s="105"/>
      <c r="U3" s="106"/>
      <c r="V3" s="105"/>
      <c r="W3" s="106"/>
      <c r="X3" s="105"/>
      <c r="Y3" s="106"/>
      <c r="Z3" s="105"/>
      <c r="AA3" s="106"/>
      <c r="AB3" s="3"/>
      <c r="AC3" s="1"/>
      <c r="AD3" s="1"/>
      <c r="AE3" s="1"/>
      <c r="AF3" s="1"/>
      <c r="AG3" s="1"/>
      <c r="AH3" s="1"/>
      <c r="AI3" s="1"/>
      <c r="AJ3" s="1"/>
      <c r="AK3" s="1"/>
    </row>
    <row r="4" spans="1:37" ht="48" customHeight="1">
      <c r="A4" s="1"/>
      <c r="B4" s="104"/>
      <c r="C4" s="122"/>
      <c r="D4" s="105" t="s">
        <v>2</v>
      </c>
      <c r="E4" s="106"/>
      <c r="F4" s="105"/>
      <c r="G4" s="106"/>
      <c r="H4" s="105"/>
      <c r="I4" s="106"/>
      <c r="J4" s="105"/>
      <c r="K4" s="106"/>
      <c r="L4" s="105"/>
      <c r="M4" s="106"/>
      <c r="N4" s="105"/>
      <c r="O4" s="106"/>
      <c r="P4" s="105"/>
      <c r="Q4" s="106"/>
      <c r="R4" s="105"/>
      <c r="S4" s="106"/>
      <c r="T4" s="105"/>
      <c r="U4" s="106"/>
      <c r="V4" s="105"/>
      <c r="W4" s="106"/>
      <c r="X4" s="105"/>
      <c r="Y4" s="106"/>
      <c r="Z4" s="105"/>
      <c r="AA4" s="106"/>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166</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133.5" customHeight="1">
      <c r="A7" s="1"/>
      <c r="B7" s="9" t="s">
        <v>31</v>
      </c>
      <c r="C7" s="118" t="s">
        <v>32</v>
      </c>
      <c r="D7" s="115"/>
      <c r="E7" s="10" t="s">
        <v>326</v>
      </c>
      <c r="F7" s="10" t="s">
        <v>327</v>
      </c>
      <c r="G7" s="11" t="s">
        <v>35</v>
      </c>
      <c r="H7" s="11" t="s">
        <v>54</v>
      </c>
      <c r="I7" s="12">
        <v>0</v>
      </c>
      <c r="J7" s="13" t="s">
        <v>328</v>
      </c>
      <c r="K7" s="12">
        <v>1</v>
      </c>
      <c r="L7" s="11" t="s">
        <v>38</v>
      </c>
      <c r="M7" s="11" t="s">
        <v>42</v>
      </c>
      <c r="N7" s="14">
        <v>1</v>
      </c>
      <c r="O7" s="14">
        <v>0.9</v>
      </c>
      <c r="P7" s="14">
        <v>1</v>
      </c>
      <c r="Q7" s="14">
        <v>1</v>
      </c>
      <c r="R7" s="14">
        <v>1</v>
      </c>
      <c r="S7" s="14">
        <v>1</v>
      </c>
      <c r="T7" s="14">
        <v>1</v>
      </c>
      <c r="U7" s="14">
        <v>1</v>
      </c>
      <c r="V7" s="14">
        <v>1</v>
      </c>
      <c r="W7" s="14"/>
      <c r="X7" s="12"/>
      <c r="Y7" s="12"/>
      <c r="Z7" s="101">
        <f t="shared" ref="Z7:Z8" si="0">SUM(N7:Y7)</f>
        <v>8.9</v>
      </c>
      <c r="AA7" s="101">
        <f t="shared" ref="AA7:AA8" si="1">Z7/12</f>
        <v>0.7416666666666667</v>
      </c>
      <c r="AB7" s="64" t="s">
        <v>396</v>
      </c>
      <c r="AC7" s="1"/>
      <c r="AD7" s="18" t="s">
        <v>40</v>
      </c>
      <c r="AE7" s="19" t="s">
        <v>41</v>
      </c>
      <c r="AF7" s="1"/>
      <c r="AG7" s="2" t="s">
        <v>35</v>
      </c>
      <c r="AH7" s="2" t="s">
        <v>36</v>
      </c>
      <c r="AI7" s="2" t="s">
        <v>38</v>
      </c>
      <c r="AJ7" s="2" t="s">
        <v>42</v>
      </c>
      <c r="AK7" s="1" t="s">
        <v>43</v>
      </c>
    </row>
    <row r="8" spans="1:37" ht="103.5" customHeight="1">
      <c r="A8" s="1"/>
      <c r="B8" s="54" t="s">
        <v>31</v>
      </c>
      <c r="C8" s="118" t="s">
        <v>32</v>
      </c>
      <c r="D8" s="115"/>
      <c r="E8" s="10" t="s">
        <v>329</v>
      </c>
      <c r="F8" s="10" t="s">
        <v>330</v>
      </c>
      <c r="G8" s="11" t="s">
        <v>35</v>
      </c>
      <c r="H8" s="11" t="s">
        <v>54</v>
      </c>
      <c r="I8" s="12">
        <v>0</v>
      </c>
      <c r="J8" s="13" t="s">
        <v>331</v>
      </c>
      <c r="K8" s="12">
        <v>1</v>
      </c>
      <c r="L8" s="11" t="s">
        <v>38</v>
      </c>
      <c r="M8" s="11" t="s">
        <v>42</v>
      </c>
      <c r="N8" s="56">
        <v>1</v>
      </c>
      <c r="O8" s="56">
        <v>0.9</v>
      </c>
      <c r="P8" s="56">
        <v>1</v>
      </c>
      <c r="Q8" s="56">
        <v>0.9</v>
      </c>
      <c r="R8" s="56">
        <v>1</v>
      </c>
      <c r="S8" s="56">
        <v>1</v>
      </c>
      <c r="T8" s="56">
        <v>1</v>
      </c>
      <c r="U8" s="56">
        <v>1</v>
      </c>
      <c r="V8" s="56">
        <v>1</v>
      </c>
      <c r="W8" s="56"/>
      <c r="X8" s="22"/>
      <c r="Y8" s="22"/>
      <c r="Z8" s="89">
        <f t="shared" si="0"/>
        <v>8.8000000000000007</v>
      </c>
      <c r="AA8" s="89">
        <f t="shared" si="1"/>
        <v>0.73333333333333339</v>
      </c>
      <c r="AB8" s="64" t="s">
        <v>397</v>
      </c>
      <c r="AC8" s="1"/>
      <c r="AD8" s="24" t="s">
        <v>44</v>
      </c>
      <c r="AE8" s="19" t="s">
        <v>45</v>
      </c>
      <c r="AF8" s="1"/>
      <c r="AG8" s="2" t="s">
        <v>46</v>
      </c>
      <c r="AH8" s="2" t="s">
        <v>47</v>
      </c>
      <c r="AI8" s="2" t="s">
        <v>48</v>
      </c>
      <c r="AJ8" s="2" t="s">
        <v>49</v>
      </c>
      <c r="AK8" s="1" t="s">
        <v>50</v>
      </c>
    </row>
    <row r="9" spans="1:37" ht="129" customHeight="1">
      <c r="A9" s="1"/>
      <c r="B9" s="54" t="s">
        <v>31</v>
      </c>
      <c r="C9" s="118" t="s">
        <v>32</v>
      </c>
      <c r="D9" s="115"/>
      <c r="E9" s="10" t="s">
        <v>332</v>
      </c>
      <c r="F9" s="10" t="s">
        <v>333</v>
      </c>
      <c r="G9" s="11" t="s">
        <v>35</v>
      </c>
      <c r="H9" s="21" t="s">
        <v>36</v>
      </c>
      <c r="I9" s="22">
        <v>0</v>
      </c>
      <c r="J9" s="13" t="s">
        <v>334</v>
      </c>
      <c r="K9" s="83">
        <v>14</v>
      </c>
      <c r="L9" s="11" t="s">
        <v>48</v>
      </c>
      <c r="M9" s="11" t="s">
        <v>42</v>
      </c>
      <c r="N9" s="22"/>
      <c r="O9" s="22"/>
      <c r="P9" s="22">
        <v>1</v>
      </c>
      <c r="Q9" s="56">
        <v>1</v>
      </c>
      <c r="R9" s="56">
        <v>1</v>
      </c>
      <c r="S9" s="56">
        <v>1</v>
      </c>
      <c r="T9" s="56">
        <v>0.86</v>
      </c>
      <c r="U9" s="56">
        <v>0.93</v>
      </c>
      <c r="V9" s="56">
        <v>1</v>
      </c>
      <c r="W9" s="22"/>
      <c r="X9" s="22"/>
      <c r="Y9" s="22"/>
      <c r="Z9" s="22">
        <f t="shared" ref="Z9:Z59" si="2">AVERAGE(N9:Y9)</f>
        <v>0.97</v>
      </c>
      <c r="AA9" s="56">
        <f>Z9</f>
        <v>0.97</v>
      </c>
      <c r="AB9" s="64" t="s">
        <v>335</v>
      </c>
      <c r="AC9" s="1"/>
      <c r="AD9" s="25" t="s">
        <v>51</v>
      </c>
      <c r="AE9" s="19" t="s">
        <v>52</v>
      </c>
      <c r="AF9" s="1"/>
      <c r="AG9" s="2" t="s">
        <v>53</v>
      </c>
      <c r="AH9" s="2" t="s">
        <v>54</v>
      </c>
      <c r="AI9" s="2" t="s">
        <v>55</v>
      </c>
      <c r="AJ9" s="2" t="s">
        <v>39</v>
      </c>
      <c r="AK9" s="1" t="s">
        <v>31</v>
      </c>
    </row>
    <row r="10" spans="1:37" ht="60.75" customHeight="1">
      <c r="A10" s="1"/>
      <c r="B10" s="60" t="s">
        <v>31</v>
      </c>
      <c r="C10" s="118" t="s">
        <v>32</v>
      </c>
      <c r="D10" s="115"/>
      <c r="E10" s="55" t="s">
        <v>336</v>
      </c>
      <c r="F10" s="55" t="s">
        <v>337</v>
      </c>
      <c r="G10" s="55" t="s">
        <v>35</v>
      </c>
      <c r="H10" s="55" t="s">
        <v>36</v>
      </c>
      <c r="I10" s="55" t="s">
        <v>151</v>
      </c>
      <c r="J10" s="94" t="s">
        <v>338</v>
      </c>
      <c r="K10" s="56">
        <v>1</v>
      </c>
      <c r="L10" s="55" t="s">
        <v>38</v>
      </c>
      <c r="M10" s="55" t="s">
        <v>61</v>
      </c>
      <c r="N10" s="22"/>
      <c r="O10" s="22"/>
      <c r="P10" s="22"/>
      <c r="Q10" s="22"/>
      <c r="R10" s="22"/>
      <c r="S10" s="56">
        <v>1</v>
      </c>
      <c r="T10" s="22"/>
      <c r="U10" s="22"/>
      <c r="V10" s="22"/>
      <c r="W10" s="22"/>
      <c r="X10" s="22"/>
      <c r="Y10" s="22"/>
      <c r="Z10" s="22">
        <f t="shared" si="2"/>
        <v>1</v>
      </c>
      <c r="AA10" s="22">
        <f>Z10/K10/2</f>
        <v>0.5</v>
      </c>
      <c r="AB10" s="64" t="s">
        <v>339</v>
      </c>
      <c r="AC10" s="1"/>
      <c r="AD10" s="1"/>
      <c r="AE10" s="1"/>
      <c r="AF10" s="1"/>
      <c r="AG10" s="2" t="s">
        <v>60</v>
      </c>
      <c r="AH10" s="2"/>
      <c r="AI10" s="2"/>
      <c r="AJ10" s="2" t="s">
        <v>61</v>
      </c>
      <c r="AK10" s="1"/>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2"/>
        <v>#DIV/0!</v>
      </c>
      <c r="AA11" s="22" t="e">
        <f t="shared" ref="AA11:AA59" si="3">Z11/K11</f>
        <v>#DIV/0!</v>
      </c>
      <c r="AB11" s="21"/>
      <c r="AC11" s="1"/>
      <c r="AD11" s="1"/>
      <c r="AE11" s="1"/>
      <c r="AF11" s="1"/>
      <c r="AG11" s="2"/>
      <c r="AH11" s="2"/>
      <c r="AI11" s="2"/>
      <c r="AJ11" s="2" t="s">
        <v>62</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2"/>
        <v>#DIV/0!</v>
      </c>
      <c r="AA12" s="22" t="e">
        <f t="shared" si="3"/>
        <v>#DIV/0!</v>
      </c>
      <c r="AB12" s="21"/>
      <c r="AC12" s="1"/>
      <c r="AD12" s="1"/>
      <c r="AE12" s="1"/>
      <c r="AF12" s="1"/>
      <c r="AG12" s="1"/>
      <c r="AH12" s="1"/>
      <c r="AI12" s="1"/>
      <c r="AJ12" s="1"/>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2"/>
        <v>#DIV/0!</v>
      </c>
      <c r="AA13" s="22" t="e">
        <f t="shared" si="3"/>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2"/>
        <v>#DIV/0!</v>
      </c>
      <c r="AA14" s="22" t="e">
        <f t="shared" si="3"/>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2"/>
        <v>#DIV/0!</v>
      </c>
      <c r="AA15" s="22" t="e">
        <f t="shared" si="3"/>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2"/>
        <v>#DIV/0!</v>
      </c>
      <c r="AA16" s="22" t="e">
        <f t="shared" si="3"/>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2"/>
        <v>#DIV/0!</v>
      </c>
      <c r="AA17" s="22" t="e">
        <f t="shared" si="3"/>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2"/>
        <v>#DIV/0!</v>
      </c>
      <c r="AA18" s="22" t="e">
        <f t="shared" si="3"/>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2"/>
        <v>#DIV/0!</v>
      </c>
      <c r="AA19" s="22" t="e">
        <f t="shared" si="3"/>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2"/>
        <v>#DIV/0!</v>
      </c>
      <c r="AA20" s="22" t="e">
        <f t="shared" si="3"/>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2"/>
        <v>#DIV/0!</v>
      </c>
      <c r="AA21" s="22" t="e">
        <f t="shared" si="3"/>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2"/>
        <v>#DIV/0!</v>
      </c>
      <c r="AA22" s="22" t="e">
        <f t="shared" si="3"/>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2"/>
        <v>#DIV/0!</v>
      </c>
      <c r="AA23" s="22" t="e">
        <f t="shared" si="3"/>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2"/>
        <v>#DIV/0!</v>
      </c>
      <c r="AA24" s="22" t="e">
        <f t="shared" si="3"/>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2"/>
        <v>#DIV/0!</v>
      </c>
      <c r="AA25" s="22" t="e">
        <f t="shared" si="3"/>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2"/>
        <v>#DIV/0!</v>
      </c>
      <c r="AA26" s="22" t="e">
        <f t="shared" si="3"/>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2"/>
        <v>#DIV/0!</v>
      </c>
      <c r="AA27" s="22" t="e">
        <f t="shared" si="3"/>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2"/>
        <v>#DIV/0!</v>
      </c>
      <c r="AA28" s="22" t="e">
        <f t="shared" si="3"/>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2"/>
        <v>#DIV/0!</v>
      </c>
      <c r="AA29" s="22" t="e">
        <f t="shared" si="3"/>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2"/>
        <v>#DIV/0!</v>
      </c>
      <c r="AA30" s="22" t="e">
        <f t="shared" si="3"/>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2"/>
        <v>#DIV/0!</v>
      </c>
      <c r="AA31" s="22" t="e">
        <f t="shared" si="3"/>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2"/>
        <v>#DIV/0!</v>
      </c>
      <c r="AA32" s="22" t="e">
        <f t="shared" si="3"/>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2"/>
        <v>#DIV/0!</v>
      </c>
      <c r="AA33" s="22" t="e">
        <f t="shared" si="3"/>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2"/>
        <v>#DIV/0!</v>
      </c>
      <c r="AA34" s="22" t="e">
        <f t="shared" si="3"/>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2"/>
        <v>#DIV/0!</v>
      </c>
      <c r="AA35" s="22" t="e">
        <f t="shared" si="3"/>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2"/>
        <v>#DIV/0!</v>
      </c>
      <c r="AA36" s="22" t="e">
        <f t="shared" si="3"/>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2"/>
        <v>#DIV/0!</v>
      </c>
      <c r="AA37" s="22" t="e">
        <f t="shared" si="3"/>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2"/>
        <v>#DIV/0!</v>
      </c>
      <c r="AA38" s="22" t="e">
        <f t="shared" si="3"/>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2"/>
        <v>#DIV/0!</v>
      </c>
      <c r="AA39" s="22" t="e">
        <f t="shared" si="3"/>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2"/>
        <v>#DIV/0!</v>
      </c>
      <c r="AA40" s="22" t="e">
        <f t="shared" si="3"/>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2"/>
        <v>#DIV/0!</v>
      </c>
      <c r="AA41" s="22" t="e">
        <f t="shared" si="3"/>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2"/>
        <v>#DIV/0!</v>
      </c>
      <c r="AA42" s="22" t="e">
        <f t="shared" si="3"/>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2"/>
        <v>#DIV/0!</v>
      </c>
      <c r="AA43" s="22" t="e">
        <f t="shared" si="3"/>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2"/>
        <v>#DIV/0!</v>
      </c>
      <c r="AA44" s="22" t="e">
        <f t="shared" si="3"/>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2"/>
        <v>#DIV/0!</v>
      </c>
      <c r="AA45" s="22" t="e">
        <f t="shared" si="3"/>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2"/>
        <v>#DIV/0!</v>
      </c>
      <c r="AA46" s="22" t="e">
        <f t="shared" si="3"/>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2"/>
        <v>#DIV/0!</v>
      </c>
      <c r="AA47" s="22" t="e">
        <f t="shared" si="3"/>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2"/>
        <v>#DIV/0!</v>
      </c>
      <c r="AA48" s="22" t="e">
        <f t="shared" si="3"/>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2"/>
        <v>#DIV/0!</v>
      </c>
      <c r="AA49" s="22" t="e">
        <f t="shared" si="3"/>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2"/>
        <v>#DIV/0!</v>
      </c>
      <c r="AA50" s="22" t="e">
        <f t="shared" si="3"/>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2"/>
        <v>#DIV/0!</v>
      </c>
      <c r="AA51" s="22" t="e">
        <f t="shared" si="3"/>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2"/>
        <v>#DIV/0!</v>
      </c>
      <c r="AA52" s="22" t="e">
        <f t="shared" si="3"/>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2"/>
        <v>#DIV/0!</v>
      </c>
      <c r="AA53" s="22" t="e">
        <f t="shared" si="3"/>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2"/>
        <v>#DIV/0!</v>
      </c>
      <c r="AA54" s="22" t="e">
        <f t="shared" si="3"/>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2"/>
        <v>#DIV/0!</v>
      </c>
      <c r="AA55" s="22" t="e">
        <f t="shared" si="3"/>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2"/>
        <v>#DIV/0!</v>
      </c>
      <c r="AA56" s="22" t="e">
        <f t="shared" si="3"/>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2"/>
        <v>#DIV/0!</v>
      </c>
      <c r="AA57" s="22" t="e">
        <f t="shared" si="3"/>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2"/>
        <v>#DIV/0!</v>
      </c>
      <c r="AA58" s="22" t="e">
        <f t="shared" si="3"/>
        <v>#DIV/0!</v>
      </c>
      <c r="AB58" s="21"/>
      <c r="AC58" s="1"/>
      <c r="AD58" s="1"/>
      <c r="AE58" s="1"/>
      <c r="AF58" s="1"/>
      <c r="AG58" s="1"/>
      <c r="AH58" s="1"/>
      <c r="AI58" s="1"/>
      <c r="AJ58" s="1"/>
      <c r="AK58" s="1"/>
    </row>
    <row r="59" spans="1:37" ht="15.75" customHeight="1">
      <c r="A59" s="1"/>
      <c r="B59" s="26"/>
      <c r="C59" s="108"/>
      <c r="D59" s="109"/>
      <c r="E59" s="27"/>
      <c r="F59" s="27"/>
      <c r="G59" s="27"/>
      <c r="H59" s="27"/>
      <c r="I59" s="28"/>
      <c r="J59" s="27"/>
      <c r="K59" s="28"/>
      <c r="L59" s="27"/>
      <c r="M59" s="27"/>
      <c r="N59" s="28"/>
      <c r="O59" s="28"/>
      <c r="P59" s="28"/>
      <c r="Q59" s="28"/>
      <c r="R59" s="28"/>
      <c r="S59" s="28"/>
      <c r="T59" s="28"/>
      <c r="U59" s="28"/>
      <c r="V59" s="28"/>
      <c r="W59" s="28"/>
      <c r="X59" s="28"/>
      <c r="Y59" s="28"/>
      <c r="Z59" s="28" t="e">
        <f t="shared" si="2"/>
        <v>#DIV/0!</v>
      </c>
      <c r="AA59" s="28" t="e">
        <f t="shared" si="3"/>
        <v>#DIV/0!</v>
      </c>
      <c r="AB59" s="27"/>
      <c r="AC59" s="1"/>
      <c r="AD59" s="1"/>
      <c r="AE59" s="1"/>
      <c r="AF59" s="1"/>
      <c r="AG59" s="1"/>
      <c r="AH59" s="1"/>
      <c r="AI59" s="1"/>
      <c r="AJ59" s="1"/>
      <c r="AK59" s="1"/>
    </row>
    <row r="60" spans="1:37" ht="15.75" customHeight="1">
      <c r="A60" s="1"/>
      <c r="B60" s="110" t="s">
        <v>63</v>
      </c>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24"/>
      <c r="AC60" s="1"/>
      <c r="AD60" s="1"/>
      <c r="AE60" s="1"/>
      <c r="AF60" s="1"/>
      <c r="AG60" s="1"/>
      <c r="AH60" s="1"/>
      <c r="AI60" s="1"/>
      <c r="AJ60" s="1"/>
      <c r="AK60" s="1"/>
    </row>
    <row r="61" spans="1:37" ht="15.75" customHeight="1">
      <c r="A61" s="1"/>
      <c r="B61" s="125"/>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7"/>
      <c r="AC61" s="1"/>
      <c r="AD61" s="1"/>
      <c r="AE61" s="1"/>
      <c r="AF61" s="1"/>
      <c r="AG61" s="1"/>
      <c r="AH61" s="1"/>
      <c r="AI61" s="1"/>
      <c r="AJ61" s="1"/>
      <c r="AK61" s="1"/>
    </row>
    <row r="62" spans="1:37" ht="15.75" customHeight="1">
      <c r="A62" s="1"/>
      <c r="B62" s="31" t="s">
        <v>3</v>
      </c>
      <c r="C62" s="116" t="s">
        <v>4</v>
      </c>
      <c r="D62" s="117"/>
      <c r="E62" s="5" t="s">
        <v>5</v>
      </c>
      <c r="F62" s="5" t="s">
        <v>6</v>
      </c>
      <c r="G62" s="5" t="s">
        <v>7</v>
      </c>
      <c r="H62" s="5" t="s">
        <v>8</v>
      </c>
      <c r="I62" s="5" t="s">
        <v>9</v>
      </c>
      <c r="J62" s="5" t="s">
        <v>10</v>
      </c>
      <c r="K62" s="5" t="s">
        <v>11</v>
      </c>
      <c r="L62" s="5" t="s">
        <v>12</v>
      </c>
      <c r="M62" s="5" t="s">
        <v>13</v>
      </c>
      <c r="N62" s="32" t="s">
        <v>14</v>
      </c>
      <c r="O62" s="32" t="s">
        <v>15</v>
      </c>
      <c r="P62" s="32" t="s">
        <v>16</v>
      </c>
      <c r="Q62" s="32" t="s">
        <v>17</v>
      </c>
      <c r="R62" s="32" t="s">
        <v>18</v>
      </c>
      <c r="S62" s="32" t="s">
        <v>19</v>
      </c>
      <c r="T62" s="32" t="s">
        <v>20</v>
      </c>
      <c r="U62" s="32" t="s">
        <v>21</v>
      </c>
      <c r="V62" s="32" t="s">
        <v>22</v>
      </c>
      <c r="W62" s="5" t="s">
        <v>23</v>
      </c>
      <c r="X62" s="5" t="s">
        <v>24</v>
      </c>
      <c r="Y62" s="5" t="s">
        <v>25</v>
      </c>
      <c r="Z62" s="5" t="s">
        <v>26</v>
      </c>
      <c r="AA62" s="5" t="s">
        <v>27</v>
      </c>
      <c r="AB62" s="5" t="s">
        <v>28</v>
      </c>
      <c r="AC62" s="1"/>
      <c r="AD62" s="1"/>
      <c r="AE62" s="1"/>
      <c r="AF62" s="1"/>
      <c r="AG62" s="1"/>
      <c r="AH62" s="1"/>
      <c r="AI62" s="1"/>
      <c r="AJ62" s="1"/>
      <c r="AK62" s="1"/>
    </row>
    <row r="63" spans="1:37" ht="92.25" customHeight="1">
      <c r="A63" s="1"/>
      <c r="B63" s="9" t="s">
        <v>43</v>
      </c>
      <c r="C63" s="118" t="s">
        <v>32</v>
      </c>
      <c r="D63" s="115"/>
      <c r="E63" s="10" t="s">
        <v>340</v>
      </c>
      <c r="F63" s="10" t="s">
        <v>66</v>
      </c>
      <c r="G63" s="11" t="s">
        <v>35</v>
      </c>
      <c r="H63" s="11" t="s">
        <v>36</v>
      </c>
      <c r="I63" s="12">
        <v>0</v>
      </c>
      <c r="J63" s="13" t="s">
        <v>120</v>
      </c>
      <c r="K63" s="12">
        <v>1</v>
      </c>
      <c r="L63" s="11" t="s">
        <v>38</v>
      </c>
      <c r="M63" s="11" t="s">
        <v>39</v>
      </c>
      <c r="N63" s="14">
        <v>1</v>
      </c>
      <c r="O63" s="12"/>
      <c r="P63" s="12"/>
      <c r="Q63" s="12"/>
      <c r="R63" s="12"/>
      <c r="S63" s="12"/>
      <c r="T63" s="12"/>
      <c r="U63" s="12"/>
      <c r="V63" s="12"/>
      <c r="W63" s="12"/>
      <c r="X63" s="12"/>
      <c r="Y63" s="12"/>
      <c r="Z63" s="12">
        <f t="shared" ref="Z63:Z77" si="4">AVERAGE(N63:Y63)</f>
        <v>1</v>
      </c>
      <c r="AA63" s="12">
        <f t="shared" ref="AA63:AA77" si="5">Z63/K63</f>
        <v>1</v>
      </c>
      <c r="AB63" s="13" t="s">
        <v>341</v>
      </c>
      <c r="AC63" s="1"/>
      <c r="AD63" s="1"/>
      <c r="AE63" s="1"/>
      <c r="AF63" s="1"/>
      <c r="AG63" s="1"/>
      <c r="AH63" s="1"/>
      <c r="AI63" s="1"/>
      <c r="AJ63" s="1"/>
      <c r="AK63" s="1"/>
    </row>
    <row r="64" spans="1:37" ht="15.75" customHeight="1">
      <c r="A64" s="1"/>
      <c r="B64" s="20"/>
      <c r="C64" s="119"/>
      <c r="D64" s="106"/>
      <c r="E64" s="37"/>
      <c r="F64" s="38"/>
      <c r="G64" s="37"/>
      <c r="H64" s="37"/>
      <c r="I64" s="39"/>
      <c r="J64" s="40"/>
      <c r="K64" s="39"/>
      <c r="L64" s="37"/>
      <c r="M64" s="37"/>
      <c r="N64" s="39"/>
      <c r="O64" s="39"/>
      <c r="P64" s="39"/>
      <c r="Q64" s="39"/>
      <c r="R64" s="39"/>
      <c r="S64" s="39"/>
      <c r="T64" s="39"/>
      <c r="U64" s="39"/>
      <c r="V64" s="39"/>
      <c r="W64" s="39"/>
      <c r="X64" s="39"/>
      <c r="Y64" s="39"/>
      <c r="Z64" s="39" t="e">
        <f t="shared" si="4"/>
        <v>#DIV/0!</v>
      </c>
      <c r="AA64" s="39" t="e">
        <f t="shared" si="5"/>
        <v>#DIV/0!</v>
      </c>
      <c r="AB64" s="21"/>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4"/>
        <v>#DIV/0!</v>
      </c>
      <c r="AA65" s="39" t="e">
        <f t="shared" si="5"/>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4"/>
        <v>#DIV/0!</v>
      </c>
      <c r="AA66" s="39" t="e">
        <f t="shared" si="5"/>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4"/>
        <v>#DIV/0!</v>
      </c>
      <c r="AA67" s="39" t="e">
        <f t="shared" si="5"/>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4"/>
        <v>#DIV/0!</v>
      </c>
      <c r="AA68" s="39" t="e">
        <f t="shared" si="5"/>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4"/>
        <v>#DIV/0!</v>
      </c>
      <c r="AA69" s="39" t="e">
        <f t="shared" si="5"/>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4"/>
        <v>#DIV/0!</v>
      </c>
      <c r="AA70" s="39" t="e">
        <f t="shared" si="5"/>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4"/>
        <v>#DIV/0!</v>
      </c>
      <c r="AA71" s="39" t="e">
        <f t="shared" si="5"/>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4"/>
        <v>#DIV/0!</v>
      </c>
      <c r="AA72" s="39" t="e">
        <f t="shared" si="5"/>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4"/>
        <v>#DIV/0!</v>
      </c>
      <c r="AA73" s="39" t="e">
        <f t="shared" si="5"/>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4"/>
        <v>#DIV/0!</v>
      </c>
      <c r="AA74" s="39" t="e">
        <f t="shared" si="5"/>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4"/>
        <v>#DIV/0!</v>
      </c>
      <c r="AA75" s="39" t="e">
        <f t="shared" si="5"/>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4"/>
        <v>#DIV/0!</v>
      </c>
      <c r="AA76" s="39" t="e">
        <f t="shared" si="5"/>
        <v>#DIV/0!</v>
      </c>
      <c r="AB76" s="21"/>
      <c r="AC76" s="1"/>
      <c r="AD76" s="1"/>
      <c r="AE76" s="1"/>
      <c r="AF76" s="1"/>
      <c r="AG76" s="1"/>
      <c r="AH76" s="1"/>
      <c r="AI76" s="1"/>
      <c r="AJ76" s="1"/>
      <c r="AK76" s="1"/>
    </row>
    <row r="77" spans="1:37" ht="15.75" customHeight="1">
      <c r="A77" s="1"/>
      <c r="B77" s="42"/>
      <c r="C77" s="120"/>
      <c r="D77" s="109"/>
      <c r="E77" s="43"/>
      <c r="F77" s="44"/>
      <c r="G77" s="43"/>
      <c r="H77" s="43"/>
      <c r="I77" s="45"/>
      <c r="J77" s="46"/>
      <c r="K77" s="45"/>
      <c r="L77" s="43"/>
      <c r="M77" s="43"/>
      <c r="N77" s="45"/>
      <c r="O77" s="45"/>
      <c r="P77" s="45"/>
      <c r="Q77" s="45"/>
      <c r="R77" s="45"/>
      <c r="S77" s="45"/>
      <c r="T77" s="45"/>
      <c r="U77" s="45"/>
      <c r="V77" s="45"/>
      <c r="W77" s="45"/>
      <c r="X77" s="45"/>
      <c r="Y77" s="45"/>
      <c r="Z77" s="45" t="e">
        <f t="shared" si="4"/>
        <v>#DIV/0!</v>
      </c>
      <c r="AA77" s="45" t="e">
        <f t="shared" si="5"/>
        <v>#DIV/0!</v>
      </c>
      <c r="AB77" s="27"/>
      <c r="AC77" s="1"/>
      <c r="AD77" s="1"/>
      <c r="AE77" s="1"/>
      <c r="AF77" s="1"/>
      <c r="AG77" s="1"/>
      <c r="AH77" s="1"/>
      <c r="AI77" s="1"/>
      <c r="AJ77" s="1"/>
      <c r="AK77" s="1"/>
    </row>
    <row r="78" spans="1:37" ht="15.75" customHeight="1">
      <c r="A78" s="1"/>
      <c r="B78" s="110" t="s">
        <v>68</v>
      </c>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24"/>
      <c r="AC78" s="1"/>
      <c r="AD78" s="1"/>
      <c r="AE78" s="1"/>
      <c r="AF78" s="1"/>
      <c r="AG78" s="1"/>
      <c r="AH78" s="1"/>
      <c r="AI78" s="1"/>
      <c r="AJ78" s="1"/>
      <c r="AK78" s="1"/>
    </row>
    <row r="79" spans="1:37" ht="15.75" customHeight="1">
      <c r="A79" s="1"/>
      <c r="B79" s="125"/>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7"/>
      <c r="AC79" s="1"/>
      <c r="AD79" s="1"/>
      <c r="AE79" s="1"/>
      <c r="AF79" s="1"/>
      <c r="AG79" s="1"/>
      <c r="AH79" s="1"/>
      <c r="AI79" s="1"/>
      <c r="AJ79" s="1"/>
      <c r="AK79" s="1"/>
    </row>
    <row r="80" spans="1:37" ht="15.75" customHeight="1">
      <c r="A80" s="1"/>
      <c r="B80" s="31" t="s">
        <v>3</v>
      </c>
      <c r="C80" s="116" t="s">
        <v>4</v>
      </c>
      <c r="D80" s="117"/>
      <c r="E80" s="5" t="s">
        <v>5</v>
      </c>
      <c r="F80" s="5" t="s">
        <v>6</v>
      </c>
      <c r="G80" s="5" t="s">
        <v>7</v>
      </c>
      <c r="H80" s="5" t="s">
        <v>8</v>
      </c>
      <c r="I80" s="5" t="s">
        <v>9</v>
      </c>
      <c r="J80" s="5" t="s">
        <v>10</v>
      </c>
      <c r="K80" s="5" t="s">
        <v>11</v>
      </c>
      <c r="L80" s="5" t="s">
        <v>12</v>
      </c>
      <c r="M80" s="5" t="s">
        <v>13</v>
      </c>
      <c r="N80" s="32" t="s">
        <v>14</v>
      </c>
      <c r="O80" s="32" t="s">
        <v>15</v>
      </c>
      <c r="P80" s="32" t="s">
        <v>16</v>
      </c>
      <c r="Q80" s="32" t="s">
        <v>17</v>
      </c>
      <c r="R80" s="32" t="s">
        <v>18</v>
      </c>
      <c r="S80" s="32" t="s">
        <v>19</v>
      </c>
      <c r="T80" s="32" t="s">
        <v>20</v>
      </c>
      <c r="U80" s="32" t="s">
        <v>282</v>
      </c>
      <c r="V80" s="32" t="s">
        <v>22</v>
      </c>
      <c r="W80" s="5" t="s">
        <v>23</v>
      </c>
      <c r="X80" s="5" t="s">
        <v>24</v>
      </c>
      <c r="Y80" s="5" t="s">
        <v>25</v>
      </c>
      <c r="Z80" s="5" t="s">
        <v>26</v>
      </c>
      <c r="AA80" s="5" t="s">
        <v>27</v>
      </c>
      <c r="AB80" s="5" t="s">
        <v>28</v>
      </c>
      <c r="AC80" s="1"/>
      <c r="AD80" s="1"/>
      <c r="AE80" s="1"/>
      <c r="AF80" s="1"/>
      <c r="AG80" s="1"/>
      <c r="AH80" s="1"/>
      <c r="AI80" s="1"/>
      <c r="AJ80" s="1"/>
      <c r="AK80" s="1"/>
    </row>
    <row r="81" spans="1:37" ht="76.5" customHeight="1">
      <c r="A81" s="1"/>
      <c r="B81" s="9" t="s">
        <v>50</v>
      </c>
      <c r="C81" s="118" t="s">
        <v>32</v>
      </c>
      <c r="D81" s="115"/>
      <c r="E81" s="64" t="s">
        <v>342</v>
      </c>
      <c r="F81" s="64" t="s">
        <v>343</v>
      </c>
      <c r="G81" s="78" t="s">
        <v>35</v>
      </c>
      <c r="H81" s="78" t="s">
        <v>36</v>
      </c>
      <c r="I81" s="78" t="s">
        <v>151</v>
      </c>
      <c r="J81" s="34" t="s">
        <v>168</v>
      </c>
      <c r="K81" s="14">
        <v>1</v>
      </c>
      <c r="L81" s="78" t="s">
        <v>38</v>
      </c>
      <c r="M81" s="78" t="s">
        <v>39</v>
      </c>
      <c r="N81" s="12"/>
      <c r="O81" s="12"/>
      <c r="P81" s="14">
        <v>1</v>
      </c>
      <c r="Q81" s="12"/>
      <c r="R81" s="12"/>
      <c r="S81" s="14">
        <v>1</v>
      </c>
      <c r="T81" s="12"/>
      <c r="U81" s="12"/>
      <c r="V81" s="14">
        <v>0</v>
      </c>
      <c r="W81" s="12"/>
      <c r="X81" s="12"/>
      <c r="Y81" s="12"/>
      <c r="Z81" s="12">
        <f t="shared" ref="Z81:Z95" si="6">AVERAGE(N81:Y81)</f>
        <v>0.66666666666666663</v>
      </c>
      <c r="AA81" s="12">
        <f t="shared" ref="AA81:AA95" si="7">Z81/K81</f>
        <v>0.66666666666666663</v>
      </c>
      <c r="AB81" s="82" t="s">
        <v>344</v>
      </c>
      <c r="AC81" s="1"/>
      <c r="AD81" s="1"/>
      <c r="AE81" s="1"/>
      <c r="AF81" s="1"/>
      <c r="AG81" s="1"/>
      <c r="AH81" s="1"/>
      <c r="AI81" s="1"/>
      <c r="AJ81" s="1"/>
      <c r="AK81" s="1"/>
    </row>
    <row r="82" spans="1:37" ht="15.75" customHeight="1">
      <c r="A82" s="1"/>
      <c r="B82" s="20"/>
      <c r="C82" s="119"/>
      <c r="D82" s="106"/>
      <c r="E82" s="37"/>
      <c r="F82" s="38"/>
      <c r="G82" s="37"/>
      <c r="H82" s="37"/>
      <c r="I82" s="39"/>
      <c r="J82" s="40"/>
      <c r="K82" s="39"/>
      <c r="L82" s="37"/>
      <c r="M82" s="37"/>
      <c r="N82" s="39"/>
      <c r="O82" s="39"/>
      <c r="P82" s="39"/>
      <c r="Q82" s="39"/>
      <c r="R82" s="39"/>
      <c r="S82" s="39"/>
      <c r="T82" s="39"/>
      <c r="U82" s="39"/>
      <c r="V82" s="39"/>
      <c r="W82" s="39"/>
      <c r="X82" s="39"/>
      <c r="Y82" s="39"/>
      <c r="Z82" s="39" t="e">
        <f t="shared" si="6"/>
        <v>#DIV/0!</v>
      </c>
      <c r="AA82" s="39" t="e">
        <f t="shared" si="7"/>
        <v>#DIV/0!</v>
      </c>
      <c r="AB82" s="21"/>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6"/>
        <v>#DIV/0!</v>
      </c>
      <c r="AA83" s="39" t="e">
        <f t="shared" si="7"/>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6"/>
        <v>#DIV/0!</v>
      </c>
      <c r="AA84" s="39" t="e">
        <f t="shared" si="7"/>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6"/>
        <v>#DIV/0!</v>
      </c>
      <c r="AA85" s="39" t="e">
        <f t="shared" si="7"/>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6"/>
        <v>#DIV/0!</v>
      </c>
      <c r="AA86" s="39" t="e">
        <f t="shared" si="7"/>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6"/>
        <v>#DIV/0!</v>
      </c>
      <c r="AA87" s="39" t="e">
        <f t="shared" si="7"/>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6"/>
        <v>#DIV/0!</v>
      </c>
      <c r="AA88" s="39" t="e">
        <f t="shared" si="7"/>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6"/>
        <v>#DIV/0!</v>
      </c>
      <c r="AA89" s="39" t="e">
        <f t="shared" si="7"/>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6"/>
        <v>#DIV/0!</v>
      </c>
      <c r="AA90" s="39" t="e">
        <f t="shared" si="7"/>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6"/>
        <v>#DIV/0!</v>
      </c>
      <c r="AA91" s="39" t="e">
        <f t="shared" si="7"/>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6"/>
        <v>#DIV/0!</v>
      </c>
      <c r="AA92" s="39" t="e">
        <f t="shared" si="7"/>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6"/>
        <v>#DIV/0!</v>
      </c>
      <c r="AA93" s="39" t="e">
        <f t="shared" si="7"/>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6"/>
        <v>#DIV/0!</v>
      </c>
      <c r="AA94" s="39" t="e">
        <f t="shared" si="7"/>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6"/>
        <v>#DIV/0!</v>
      </c>
      <c r="AA95" s="39" t="e">
        <f t="shared" si="7"/>
        <v>#DIV/0!</v>
      </c>
      <c r="AB95" s="2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6">
    <mergeCell ref="B60:AB61"/>
    <mergeCell ref="C46:D46"/>
    <mergeCell ref="C47:D47"/>
    <mergeCell ref="C48:D48"/>
    <mergeCell ref="C49:D49"/>
    <mergeCell ref="C50:D50"/>
    <mergeCell ref="C51:D51"/>
    <mergeCell ref="C52:D52"/>
    <mergeCell ref="C44:D44"/>
    <mergeCell ref="C45:D45"/>
    <mergeCell ref="C53:D53"/>
    <mergeCell ref="C54:D54"/>
    <mergeCell ref="C55:D55"/>
    <mergeCell ref="C56:D56"/>
    <mergeCell ref="C57:D57"/>
    <mergeCell ref="C58:D58"/>
    <mergeCell ref="C59:D59"/>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0:D80"/>
    <mergeCell ref="C81:D81"/>
    <mergeCell ref="C82:D82"/>
    <mergeCell ref="C83:D83"/>
    <mergeCell ref="C84:D84"/>
    <mergeCell ref="C85:D85"/>
    <mergeCell ref="C86:D86"/>
    <mergeCell ref="C94:D94"/>
    <mergeCell ref="C95:D95"/>
    <mergeCell ref="C87:D87"/>
    <mergeCell ref="C88:D88"/>
    <mergeCell ref="C89:D89"/>
    <mergeCell ref="C90:D90"/>
    <mergeCell ref="C91:D91"/>
    <mergeCell ref="C92:D92"/>
    <mergeCell ref="C93:D93"/>
    <mergeCell ref="C67:D67"/>
    <mergeCell ref="C68:D68"/>
    <mergeCell ref="C76:D76"/>
    <mergeCell ref="C77:D77"/>
    <mergeCell ref="B78:AB79"/>
    <mergeCell ref="C69:D69"/>
    <mergeCell ref="C70:D70"/>
    <mergeCell ref="C71:D71"/>
    <mergeCell ref="C72:D72"/>
    <mergeCell ref="C73:D73"/>
    <mergeCell ref="C74:D74"/>
    <mergeCell ref="C75:D75"/>
    <mergeCell ref="C7:D7"/>
    <mergeCell ref="C8:D8"/>
    <mergeCell ref="C9:D9"/>
    <mergeCell ref="C10:D10"/>
    <mergeCell ref="C62:D62"/>
    <mergeCell ref="C63:D63"/>
    <mergeCell ref="C64:D64"/>
    <mergeCell ref="C65:D65"/>
    <mergeCell ref="C66:D66"/>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59">
    <cfRule type="cellIs" dxfId="59" priority="1" operator="lessThan">
      <formula>0.7</formula>
    </cfRule>
  </conditionalFormatting>
  <conditionalFormatting sqref="N7:AA59">
    <cfRule type="cellIs" dxfId="58" priority="2" operator="between">
      <formula>0.7</formula>
      <formula>0.9</formula>
    </cfRule>
  </conditionalFormatting>
  <conditionalFormatting sqref="N7:AA59">
    <cfRule type="cellIs" dxfId="57" priority="3" operator="greaterThan">
      <formula>0.9</formula>
    </cfRule>
  </conditionalFormatting>
  <conditionalFormatting sqref="N63:AA63 Z64:AA77">
    <cfRule type="cellIs" dxfId="56" priority="4" operator="lessThan">
      <formula>0.7</formula>
    </cfRule>
  </conditionalFormatting>
  <conditionalFormatting sqref="N63:AA63 Z64:AA77">
    <cfRule type="cellIs" dxfId="55" priority="5" operator="between">
      <formula>0.7</formula>
      <formula>0.9</formula>
    </cfRule>
  </conditionalFormatting>
  <conditionalFormatting sqref="N63:AA63 Z64:AA77">
    <cfRule type="cellIs" dxfId="54" priority="6" operator="greaterThan">
      <formula>0.9</formula>
    </cfRule>
  </conditionalFormatting>
  <conditionalFormatting sqref="N64:Y77">
    <cfRule type="cellIs" dxfId="53" priority="7" operator="lessThan">
      <formula>0.7</formula>
    </cfRule>
  </conditionalFormatting>
  <conditionalFormatting sqref="N64:Y77">
    <cfRule type="cellIs" dxfId="52" priority="8" operator="between">
      <formula>0.7</formula>
      <formula>0.9</formula>
    </cfRule>
  </conditionalFormatting>
  <conditionalFormatting sqref="N64:Y77">
    <cfRule type="cellIs" dxfId="51" priority="9" operator="greaterThan">
      <formula>0.9</formula>
    </cfRule>
  </conditionalFormatting>
  <conditionalFormatting sqref="N81:AA81 Z82:AA95">
    <cfRule type="cellIs" dxfId="50" priority="10" operator="lessThan">
      <formula>0.7</formula>
    </cfRule>
  </conditionalFormatting>
  <conditionalFormatting sqref="N81:AA81 Z82:AA95">
    <cfRule type="cellIs" dxfId="49" priority="11" operator="between">
      <formula>0.7</formula>
      <formula>0.9</formula>
    </cfRule>
  </conditionalFormatting>
  <conditionalFormatting sqref="N81:AA81 Z82:AA95">
    <cfRule type="cellIs" dxfId="48" priority="12" operator="greaterThan">
      <formula>0.9</formula>
    </cfRule>
  </conditionalFormatting>
  <conditionalFormatting sqref="N82:Y95">
    <cfRule type="cellIs" dxfId="47" priority="13" operator="lessThan">
      <formula>0.7</formula>
    </cfRule>
  </conditionalFormatting>
  <conditionalFormatting sqref="N82:Y95">
    <cfRule type="cellIs" dxfId="46" priority="14" operator="between">
      <formula>0.7</formula>
      <formula>0.9</formula>
    </cfRule>
  </conditionalFormatting>
  <conditionalFormatting sqref="N82:Y95">
    <cfRule type="cellIs" dxfId="45" priority="15" operator="greaterThan">
      <formula>0.9</formula>
    </cfRule>
  </conditionalFormatting>
  <dataValidations count="5">
    <dataValidation type="list" allowBlank="1" showErrorMessage="1" sqref="H7:H59 H63:H77 H81:H95" xr:uid="{00000000-0002-0000-0B00-000000000000}">
      <formula1>$AH$7:$AH$9</formula1>
    </dataValidation>
    <dataValidation type="list" allowBlank="1" showErrorMessage="1" sqref="B7:B59 B63:B77 B81:B95" xr:uid="{00000000-0002-0000-0B00-000001000000}">
      <formula1>$AK$7:$AK$9</formula1>
    </dataValidation>
    <dataValidation type="list" allowBlank="1" showErrorMessage="1" sqref="M7:M59 M63:M77 M81:M95" xr:uid="{00000000-0002-0000-0B00-000002000000}">
      <formula1>$AJ$7:$AJ$11</formula1>
    </dataValidation>
    <dataValidation type="list" allowBlank="1" showErrorMessage="1" sqref="G7:G59 G63:G77 G81:G95" xr:uid="{00000000-0002-0000-0B00-000003000000}">
      <formula1>$AG$7:$AG$10</formula1>
    </dataValidation>
    <dataValidation type="list" allowBlank="1" showErrorMessage="1" sqref="L7:L59 L63:L77 L81:L95" xr:uid="{00000000-0002-0000-0B00-000004000000}">
      <formula1>$AI$7:$AI$9</formula1>
    </dataValidation>
  </dataValidations>
  <hyperlinks>
    <hyperlink ref="AB81" r:id="rId1" xr:uid="{00000000-0004-0000-0B00-000000000000}"/>
  </hyperlinks>
  <pageMargins left="0.7" right="0.7" top="0.75" bottom="0.75" header="0" footer="0"/>
  <pageSetup orientation="landscape"/>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00"/>
  <sheetViews>
    <sheetView workbookViewId="0">
      <pane xSplit="5" ySplit="5" topLeftCell="AA6" activePane="bottomRight" state="frozen"/>
      <selection pane="topRight" activeCell="F1" sqref="F1"/>
      <selection pane="bottomLeft" activeCell="A6" sqref="A6"/>
      <selection pane="bottomRight" activeCell="AB8" sqref="AB8"/>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103"/>
      <c r="G2" s="104"/>
      <c r="H2" s="103"/>
      <c r="I2" s="104"/>
      <c r="J2" s="103"/>
      <c r="K2" s="104"/>
      <c r="L2" s="103"/>
      <c r="M2" s="104"/>
      <c r="N2" s="103"/>
      <c r="O2" s="104"/>
      <c r="P2" s="103"/>
      <c r="Q2" s="104"/>
      <c r="R2" s="103"/>
      <c r="S2" s="104"/>
      <c r="T2" s="103"/>
      <c r="U2" s="104"/>
      <c r="V2" s="103"/>
      <c r="W2" s="104"/>
      <c r="X2" s="103"/>
      <c r="Y2" s="104"/>
      <c r="Z2" s="103"/>
      <c r="AA2" s="104"/>
      <c r="AB2" s="3"/>
      <c r="AC2" s="1"/>
      <c r="AD2" s="1"/>
      <c r="AE2" s="1"/>
      <c r="AF2" s="1"/>
      <c r="AG2" s="1"/>
      <c r="AH2" s="1"/>
      <c r="AI2" s="1"/>
      <c r="AJ2" s="1"/>
      <c r="AK2" s="1"/>
    </row>
    <row r="3" spans="1:37" ht="15.75" customHeight="1">
      <c r="A3" s="1"/>
      <c r="B3" s="104"/>
      <c r="C3" s="122"/>
      <c r="D3" s="105" t="s">
        <v>123</v>
      </c>
      <c r="E3" s="106"/>
      <c r="F3" s="105"/>
      <c r="G3" s="106"/>
      <c r="H3" s="105"/>
      <c r="I3" s="106"/>
      <c r="J3" s="105"/>
      <c r="K3" s="106"/>
      <c r="L3" s="105"/>
      <c r="M3" s="106"/>
      <c r="N3" s="105"/>
      <c r="O3" s="106"/>
      <c r="P3" s="105"/>
      <c r="Q3" s="106"/>
      <c r="R3" s="105"/>
      <c r="S3" s="106"/>
      <c r="T3" s="105"/>
      <c r="U3" s="106"/>
      <c r="V3" s="105"/>
      <c r="W3" s="106"/>
      <c r="X3" s="105"/>
      <c r="Y3" s="106"/>
      <c r="Z3" s="105"/>
      <c r="AA3" s="106"/>
      <c r="AB3" s="3"/>
      <c r="AC3" s="1"/>
      <c r="AD3" s="1"/>
      <c r="AE3" s="1"/>
      <c r="AF3" s="1"/>
      <c r="AG3" s="1"/>
      <c r="AH3" s="1"/>
      <c r="AI3" s="1"/>
      <c r="AJ3" s="1"/>
      <c r="AK3" s="1"/>
    </row>
    <row r="4" spans="1:37" ht="48" customHeight="1">
      <c r="A4" s="1"/>
      <c r="B4" s="104"/>
      <c r="C4" s="122"/>
      <c r="D4" s="105" t="s">
        <v>2</v>
      </c>
      <c r="E4" s="106"/>
      <c r="F4" s="105"/>
      <c r="G4" s="106"/>
      <c r="H4" s="105"/>
      <c r="I4" s="106"/>
      <c r="J4" s="105"/>
      <c r="K4" s="106"/>
      <c r="L4" s="105"/>
      <c r="M4" s="106"/>
      <c r="N4" s="105"/>
      <c r="O4" s="106"/>
      <c r="P4" s="105"/>
      <c r="Q4" s="106"/>
      <c r="R4" s="105"/>
      <c r="S4" s="106"/>
      <c r="T4" s="105"/>
      <c r="U4" s="106"/>
      <c r="V4" s="105"/>
      <c r="W4" s="106"/>
      <c r="X4" s="105"/>
      <c r="Y4" s="106"/>
      <c r="Z4" s="105"/>
      <c r="AA4" s="106"/>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93.75" customHeight="1">
      <c r="A7" s="1"/>
      <c r="B7" s="9" t="s">
        <v>31</v>
      </c>
      <c r="C7" s="118" t="s">
        <v>32</v>
      </c>
      <c r="D7" s="115"/>
      <c r="E7" s="10" t="s">
        <v>345</v>
      </c>
      <c r="F7" s="10" t="s">
        <v>346</v>
      </c>
      <c r="G7" s="11" t="s">
        <v>53</v>
      </c>
      <c r="H7" s="11" t="s">
        <v>36</v>
      </c>
      <c r="I7" s="12">
        <v>0</v>
      </c>
      <c r="J7" s="13" t="s">
        <v>347</v>
      </c>
      <c r="K7" s="12">
        <v>1</v>
      </c>
      <c r="L7" s="11" t="s">
        <v>38</v>
      </c>
      <c r="M7" s="11" t="s">
        <v>42</v>
      </c>
      <c r="N7" s="12">
        <v>1</v>
      </c>
      <c r="O7" s="12">
        <v>1</v>
      </c>
      <c r="P7" s="12">
        <v>1</v>
      </c>
      <c r="Q7" s="14">
        <v>1</v>
      </c>
      <c r="R7" s="14">
        <v>1</v>
      </c>
      <c r="S7" s="14">
        <v>1</v>
      </c>
      <c r="T7" s="14">
        <v>1</v>
      </c>
      <c r="U7" s="14">
        <v>1</v>
      </c>
      <c r="V7" s="14">
        <v>1</v>
      </c>
      <c r="W7" s="14"/>
      <c r="X7" s="12"/>
      <c r="Y7" s="12"/>
      <c r="Z7" s="12">
        <f t="shared" ref="Z7:Z60" si="0">AVERAGE(N7:Y7)</f>
        <v>1</v>
      </c>
      <c r="AA7" s="12">
        <f t="shared" ref="AA7:AA60" si="1">Z7/K7</f>
        <v>1</v>
      </c>
      <c r="AB7" s="34" t="s">
        <v>398</v>
      </c>
      <c r="AC7" s="1"/>
      <c r="AD7" s="18" t="s">
        <v>40</v>
      </c>
      <c r="AE7" s="19" t="s">
        <v>41</v>
      </c>
      <c r="AF7" s="1"/>
      <c r="AG7" s="2" t="s">
        <v>35</v>
      </c>
      <c r="AH7" s="2" t="s">
        <v>36</v>
      </c>
      <c r="AI7" s="2" t="s">
        <v>38</v>
      </c>
      <c r="AJ7" s="2" t="s">
        <v>42</v>
      </c>
      <c r="AK7" s="1" t="s">
        <v>43</v>
      </c>
    </row>
    <row r="8" spans="1:37" ht="80.25" customHeight="1">
      <c r="A8" s="1"/>
      <c r="B8" s="54" t="s">
        <v>31</v>
      </c>
      <c r="C8" s="118" t="s">
        <v>32</v>
      </c>
      <c r="D8" s="115"/>
      <c r="E8" s="10" t="s">
        <v>348</v>
      </c>
      <c r="F8" s="10" t="s">
        <v>349</v>
      </c>
      <c r="G8" s="21" t="s">
        <v>53</v>
      </c>
      <c r="H8" s="21" t="s">
        <v>47</v>
      </c>
      <c r="I8" s="22">
        <v>0</v>
      </c>
      <c r="J8" s="13" t="s">
        <v>350</v>
      </c>
      <c r="K8" s="22">
        <v>0.8</v>
      </c>
      <c r="L8" s="21" t="s">
        <v>38</v>
      </c>
      <c r="M8" s="21" t="s">
        <v>42</v>
      </c>
      <c r="N8" s="22">
        <v>0.61</v>
      </c>
      <c r="O8" s="22">
        <v>0.69</v>
      </c>
      <c r="P8" s="22">
        <v>0.91</v>
      </c>
      <c r="Q8" s="56">
        <v>0.77</v>
      </c>
      <c r="R8" s="56">
        <v>0.74</v>
      </c>
      <c r="S8" s="56">
        <v>0.81</v>
      </c>
      <c r="T8" s="56">
        <v>0.89</v>
      </c>
      <c r="U8" s="56">
        <v>0.87</v>
      </c>
      <c r="V8" s="56">
        <v>0.93</v>
      </c>
      <c r="W8" s="56"/>
      <c r="X8" s="22"/>
      <c r="Y8" s="22"/>
      <c r="Z8" s="22">
        <f t="shared" si="0"/>
        <v>0.80222222222222206</v>
      </c>
      <c r="AA8" s="12">
        <f t="shared" si="1"/>
        <v>1.0027777777777775</v>
      </c>
      <c r="AB8" s="64" t="s">
        <v>399</v>
      </c>
      <c r="AC8" s="1"/>
      <c r="AD8" s="24" t="s">
        <v>44</v>
      </c>
      <c r="AE8" s="19" t="s">
        <v>45</v>
      </c>
      <c r="AF8" s="1"/>
      <c r="AG8" s="2" t="s">
        <v>46</v>
      </c>
      <c r="AH8" s="2" t="s">
        <v>47</v>
      </c>
      <c r="AI8" s="2" t="s">
        <v>48</v>
      </c>
      <c r="AJ8" s="2" t="s">
        <v>49</v>
      </c>
      <c r="AK8" s="1" t="s">
        <v>50</v>
      </c>
    </row>
    <row r="9" spans="1:37" ht="15.75" customHeight="1">
      <c r="A9" s="1"/>
      <c r="B9" s="20"/>
      <c r="C9" s="107"/>
      <c r="D9" s="106"/>
      <c r="E9" s="21"/>
      <c r="F9" s="21"/>
      <c r="G9" s="21"/>
      <c r="H9" s="21"/>
      <c r="I9" s="22"/>
      <c r="J9" s="21"/>
      <c r="K9" s="22"/>
      <c r="L9" s="21"/>
      <c r="M9" s="21"/>
      <c r="N9" s="22"/>
      <c r="O9" s="22"/>
      <c r="P9" s="22"/>
      <c r="Q9" s="22"/>
      <c r="R9" s="22"/>
      <c r="S9" s="22"/>
      <c r="T9" s="22"/>
      <c r="U9" s="22"/>
      <c r="V9" s="22"/>
      <c r="W9" s="22"/>
      <c r="X9" s="22"/>
      <c r="Y9" s="22"/>
      <c r="Z9" s="22" t="e">
        <f t="shared" si="0"/>
        <v>#DIV/0!</v>
      </c>
      <c r="AA9" s="22" t="e">
        <f t="shared" si="1"/>
        <v>#DIV/0!</v>
      </c>
      <c r="AB9" s="21"/>
      <c r="AC9" s="1"/>
      <c r="AD9" s="25" t="s">
        <v>51</v>
      </c>
      <c r="AE9" s="19" t="s">
        <v>52</v>
      </c>
      <c r="AF9" s="1"/>
      <c r="AG9" s="2" t="s">
        <v>53</v>
      </c>
      <c r="AH9" s="2" t="s">
        <v>54</v>
      </c>
      <c r="AI9" s="2" t="s">
        <v>55</v>
      </c>
      <c r="AJ9" s="2" t="s">
        <v>39</v>
      </c>
      <c r="AK9" s="1" t="s">
        <v>31</v>
      </c>
    </row>
    <row r="10" spans="1:37" ht="15.75" customHeight="1">
      <c r="A10" s="1"/>
      <c r="B10" s="20"/>
      <c r="C10" s="107"/>
      <c r="D10" s="106"/>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2" t="s">
        <v>56</v>
      </c>
      <c r="AH10" s="2"/>
      <c r="AI10" s="2" t="s">
        <v>57</v>
      </c>
      <c r="AJ10" s="2" t="s">
        <v>58</v>
      </c>
      <c r="AK10" s="1" t="s">
        <v>59</v>
      </c>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60</v>
      </c>
      <c r="AH11" s="2"/>
      <c r="AI11" s="2"/>
      <c r="AJ11" s="2" t="s">
        <v>61</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62</v>
      </c>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07"/>
      <c r="D59" s="106"/>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08"/>
      <c r="D60" s="109"/>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0" t="s">
        <v>63</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24"/>
      <c r="AC61" s="1"/>
      <c r="AD61" s="1"/>
      <c r="AE61" s="1"/>
      <c r="AF61" s="1"/>
      <c r="AG61" s="1"/>
      <c r="AH61" s="1"/>
      <c r="AI61" s="1"/>
      <c r="AJ61" s="1"/>
      <c r="AK61" s="1"/>
    </row>
    <row r="62" spans="1:37" ht="15.75" customHeight="1">
      <c r="A62" s="1"/>
      <c r="B62" s="125"/>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7"/>
      <c r="AC62" s="1"/>
      <c r="AD62" s="1"/>
      <c r="AE62" s="1"/>
      <c r="AF62" s="1"/>
      <c r="AG62" s="1"/>
      <c r="AH62" s="1"/>
      <c r="AI62" s="1"/>
      <c r="AJ62" s="1"/>
      <c r="AK62" s="1"/>
    </row>
    <row r="63" spans="1:37" ht="15.75" customHeight="1">
      <c r="A63" s="1"/>
      <c r="B63" s="31" t="s">
        <v>3</v>
      </c>
      <c r="C63" s="116" t="s">
        <v>4</v>
      </c>
      <c r="D63" s="117"/>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5" t="s">
        <v>23</v>
      </c>
      <c r="X63" s="5" t="s">
        <v>24</v>
      </c>
      <c r="Y63" s="5" t="s">
        <v>25</v>
      </c>
      <c r="Z63" s="5" t="s">
        <v>26</v>
      </c>
      <c r="AA63" s="5" t="s">
        <v>27</v>
      </c>
      <c r="AB63" s="5" t="s">
        <v>28</v>
      </c>
      <c r="AC63" s="1"/>
      <c r="AD63" s="1"/>
      <c r="AE63" s="1"/>
      <c r="AF63" s="1"/>
      <c r="AG63" s="1"/>
      <c r="AH63" s="1"/>
      <c r="AI63" s="1"/>
      <c r="AJ63" s="1"/>
      <c r="AK63" s="1"/>
    </row>
    <row r="64" spans="1:37" ht="72.75" customHeight="1">
      <c r="A64" s="1"/>
      <c r="B64" s="9" t="s">
        <v>43</v>
      </c>
      <c r="C64" s="118" t="s">
        <v>32</v>
      </c>
      <c r="D64" s="115"/>
      <c r="E64" s="10" t="s">
        <v>351</v>
      </c>
      <c r="F64" s="10" t="s">
        <v>66</v>
      </c>
      <c r="G64" s="11" t="s">
        <v>35</v>
      </c>
      <c r="H64" s="11" t="s">
        <v>36</v>
      </c>
      <c r="I64" s="12" t="s">
        <v>151</v>
      </c>
      <c r="J64" s="13" t="s">
        <v>67</v>
      </c>
      <c r="K64" s="12">
        <v>1</v>
      </c>
      <c r="L64" s="11" t="s">
        <v>48</v>
      </c>
      <c r="M64" s="11" t="s">
        <v>39</v>
      </c>
      <c r="N64" s="12"/>
      <c r="O64" s="12"/>
      <c r="P64" s="12">
        <v>0</v>
      </c>
      <c r="Q64" s="12"/>
      <c r="R64" s="12"/>
      <c r="S64" s="12"/>
      <c r="T64" s="12"/>
      <c r="U64" s="12"/>
      <c r="V64" s="12"/>
      <c r="W64" s="12"/>
      <c r="X64" s="12"/>
      <c r="Y64" s="12"/>
      <c r="Z64" s="12">
        <f t="shared" ref="Z64:Z78" si="2">AVERAGE(N64:Y64)</f>
        <v>0</v>
      </c>
      <c r="AA64" s="12">
        <f t="shared" ref="AA64:AA78" si="3">Z64/K64</f>
        <v>0</v>
      </c>
      <c r="AB64" s="10" t="s">
        <v>352</v>
      </c>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2"/>
        <v>#DIV/0!</v>
      </c>
      <c r="AA65" s="39"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2"/>
        <v>#DIV/0!</v>
      </c>
      <c r="AA66" s="39"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2"/>
        <v>#DIV/0!</v>
      </c>
      <c r="AA67" s="39"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2"/>
        <v>#DIV/0!</v>
      </c>
      <c r="AA68" s="39"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2"/>
        <v>#DIV/0!</v>
      </c>
      <c r="AA69" s="39" t="e">
        <f t="shared" si="3"/>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2"/>
        <v>#DIV/0!</v>
      </c>
      <c r="AA70" s="39" t="e">
        <f t="shared" si="3"/>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2"/>
        <v>#DIV/0!</v>
      </c>
      <c r="AA71" s="39" t="e">
        <f t="shared" si="3"/>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2"/>
        <v>#DIV/0!</v>
      </c>
      <c r="AA72" s="39" t="e">
        <f t="shared" si="3"/>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2"/>
        <v>#DIV/0!</v>
      </c>
      <c r="AA73" s="39" t="e">
        <f t="shared" si="3"/>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2"/>
        <v>#DIV/0!</v>
      </c>
      <c r="AA74" s="39" t="e">
        <f t="shared" si="3"/>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2"/>
        <v>#DIV/0!</v>
      </c>
      <c r="AA75" s="39" t="e">
        <f t="shared" si="3"/>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2"/>
        <v>#DIV/0!</v>
      </c>
      <c r="AA76" s="39" t="e">
        <f t="shared" si="3"/>
        <v>#DIV/0!</v>
      </c>
      <c r="AB76" s="21"/>
      <c r="AC76" s="1"/>
      <c r="AD76" s="1"/>
      <c r="AE76" s="1"/>
      <c r="AF76" s="1"/>
      <c r="AG76" s="1"/>
      <c r="AH76" s="1"/>
      <c r="AI76" s="1"/>
      <c r="AJ76" s="1"/>
      <c r="AK76" s="1"/>
    </row>
    <row r="77" spans="1:37"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2"/>
        <v>#DIV/0!</v>
      </c>
      <c r="AA77" s="39" t="e">
        <f t="shared" si="3"/>
        <v>#DIV/0!</v>
      </c>
      <c r="AB77" s="21"/>
      <c r="AC77" s="1"/>
      <c r="AD77" s="1"/>
      <c r="AE77" s="1"/>
      <c r="AF77" s="1"/>
      <c r="AG77" s="1"/>
      <c r="AH77" s="1"/>
      <c r="AI77" s="1"/>
      <c r="AJ77" s="1"/>
      <c r="AK77" s="1"/>
    </row>
    <row r="78" spans="1:37" ht="15.75" customHeight="1">
      <c r="A78" s="1"/>
      <c r="B78" s="42"/>
      <c r="C78" s="120"/>
      <c r="D78" s="109"/>
      <c r="E78" s="43"/>
      <c r="F78" s="44"/>
      <c r="G78" s="43"/>
      <c r="H78" s="43"/>
      <c r="I78" s="45"/>
      <c r="J78" s="46"/>
      <c r="K78" s="45"/>
      <c r="L78" s="43"/>
      <c r="M78" s="43"/>
      <c r="N78" s="45"/>
      <c r="O78" s="45"/>
      <c r="P78" s="45"/>
      <c r="Q78" s="45"/>
      <c r="R78" s="45"/>
      <c r="S78" s="45"/>
      <c r="T78" s="45"/>
      <c r="U78" s="45"/>
      <c r="V78" s="45"/>
      <c r="W78" s="45"/>
      <c r="X78" s="45"/>
      <c r="Y78" s="45"/>
      <c r="Z78" s="45" t="e">
        <f t="shared" si="2"/>
        <v>#DIV/0!</v>
      </c>
      <c r="AA78" s="45" t="e">
        <f t="shared" si="3"/>
        <v>#DIV/0!</v>
      </c>
      <c r="AB78" s="27"/>
      <c r="AC78" s="1"/>
      <c r="AD78" s="1"/>
      <c r="AE78" s="1"/>
      <c r="AF78" s="1"/>
      <c r="AG78" s="1"/>
      <c r="AH78" s="1"/>
      <c r="AI78" s="1"/>
      <c r="AJ78" s="1"/>
      <c r="AK78" s="1"/>
    </row>
    <row r="79" spans="1:37" ht="15.75" customHeight="1">
      <c r="A79" s="1"/>
      <c r="B79" s="110" t="s">
        <v>68</v>
      </c>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24"/>
      <c r="AC79" s="1"/>
      <c r="AD79" s="1"/>
      <c r="AE79" s="1"/>
      <c r="AF79" s="1"/>
      <c r="AG79" s="1"/>
      <c r="AH79" s="1"/>
      <c r="AI79" s="1"/>
      <c r="AJ79" s="1"/>
      <c r="AK79" s="1"/>
    </row>
    <row r="80" spans="1:37" ht="15.75" customHeight="1">
      <c r="A80" s="1"/>
      <c r="B80" s="125"/>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7"/>
      <c r="AC80" s="1"/>
      <c r="AD80" s="1"/>
      <c r="AE80" s="1"/>
      <c r="AF80" s="1"/>
      <c r="AG80" s="1"/>
      <c r="AH80" s="1"/>
      <c r="AI80" s="1"/>
      <c r="AJ80" s="1"/>
      <c r="AK80" s="1"/>
    </row>
    <row r="81" spans="1:37" ht="15.75" customHeight="1">
      <c r="A81" s="1"/>
      <c r="B81" s="31" t="s">
        <v>3</v>
      </c>
      <c r="C81" s="116" t="s">
        <v>4</v>
      </c>
      <c r="D81" s="117"/>
      <c r="E81" s="5" t="s">
        <v>5</v>
      </c>
      <c r="F81" s="5" t="s">
        <v>6</v>
      </c>
      <c r="G81" s="5" t="s">
        <v>7</v>
      </c>
      <c r="H81" s="5" t="s">
        <v>8</v>
      </c>
      <c r="I81" s="5" t="s">
        <v>9</v>
      </c>
      <c r="J81" s="5" t="s">
        <v>10</v>
      </c>
      <c r="K81" s="5" t="s">
        <v>11</v>
      </c>
      <c r="L81" s="5" t="s">
        <v>12</v>
      </c>
      <c r="M81" s="5" t="s">
        <v>13</v>
      </c>
      <c r="N81" s="32" t="s">
        <v>14</v>
      </c>
      <c r="O81" s="32" t="s">
        <v>15</v>
      </c>
      <c r="P81" s="32" t="s">
        <v>353</v>
      </c>
      <c r="Q81" s="32" t="s">
        <v>17</v>
      </c>
      <c r="R81" s="32" t="s">
        <v>354</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48" customHeight="1">
      <c r="A82" s="1"/>
      <c r="B82" s="9" t="s">
        <v>50</v>
      </c>
      <c r="C82" s="118" t="s">
        <v>32</v>
      </c>
      <c r="D82" s="115"/>
      <c r="E82" s="64" t="s">
        <v>355</v>
      </c>
      <c r="F82" s="64" t="s">
        <v>70</v>
      </c>
      <c r="G82" s="78" t="s">
        <v>35</v>
      </c>
      <c r="H82" s="78" t="s">
        <v>36</v>
      </c>
      <c r="I82" s="14">
        <v>0</v>
      </c>
      <c r="J82" s="34" t="s">
        <v>168</v>
      </c>
      <c r="K82" s="14">
        <v>1</v>
      </c>
      <c r="L82" s="78" t="s">
        <v>38</v>
      </c>
      <c r="M82" s="78" t="s">
        <v>39</v>
      </c>
      <c r="N82" s="12"/>
      <c r="O82" s="12"/>
      <c r="P82" s="14">
        <v>0.5</v>
      </c>
      <c r="Q82" s="12"/>
      <c r="R82" s="12"/>
      <c r="S82" s="14">
        <v>1</v>
      </c>
      <c r="T82" s="12"/>
      <c r="U82" s="12"/>
      <c r="V82" s="14">
        <v>0.75</v>
      </c>
      <c r="W82" s="12"/>
      <c r="X82" s="12"/>
      <c r="Y82" s="12"/>
      <c r="Z82" s="12">
        <f t="shared" ref="Z82:Z96" si="4">AVERAGE(N82:Y82)</f>
        <v>0.75</v>
      </c>
      <c r="AA82" s="12">
        <f t="shared" ref="AA82:AA96" si="5">Z82/K82</f>
        <v>0.75</v>
      </c>
      <c r="AB82" s="102" t="s">
        <v>356</v>
      </c>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4"/>
        <v>#DIV/0!</v>
      </c>
      <c r="AA83" s="39" t="e">
        <f t="shared" si="5"/>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4"/>
        <v>#DIV/0!</v>
      </c>
      <c r="AA84" s="39" t="e">
        <f t="shared" si="5"/>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4"/>
        <v>#DIV/0!</v>
      </c>
      <c r="AA85" s="39" t="e">
        <f t="shared" si="5"/>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4"/>
        <v>#DIV/0!</v>
      </c>
      <c r="AA86" s="39" t="e">
        <f t="shared" si="5"/>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4"/>
        <v>#DIV/0!</v>
      </c>
      <c r="AA87" s="39" t="e">
        <f t="shared" si="5"/>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4"/>
        <v>#DIV/0!</v>
      </c>
      <c r="AA88" s="39" t="e">
        <f t="shared" si="5"/>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4"/>
        <v>#DIV/0!</v>
      </c>
      <c r="AA89" s="39" t="e">
        <f t="shared" si="5"/>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4"/>
        <v>#DIV/0!</v>
      </c>
      <c r="AA90" s="39" t="e">
        <f t="shared" si="5"/>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4"/>
        <v>#DIV/0!</v>
      </c>
      <c r="AA91" s="39" t="e">
        <f t="shared" si="5"/>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4"/>
        <v>#DIV/0!</v>
      </c>
      <c r="AA92" s="39" t="e">
        <f t="shared" si="5"/>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4"/>
        <v>#DIV/0!</v>
      </c>
      <c r="AA93" s="39" t="e">
        <f t="shared" si="5"/>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4"/>
        <v>#DIV/0!</v>
      </c>
      <c r="AA94" s="39" t="e">
        <f t="shared" si="5"/>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4"/>
        <v>#DIV/0!</v>
      </c>
      <c r="AA95" s="39" t="e">
        <f t="shared" si="5"/>
        <v>#DIV/0!</v>
      </c>
      <c r="AB95" s="21"/>
      <c r="AC95" s="1"/>
      <c r="AD95" s="1"/>
      <c r="AE95" s="1"/>
      <c r="AF95" s="1"/>
      <c r="AG95" s="1"/>
      <c r="AH95" s="1"/>
      <c r="AI95" s="1"/>
      <c r="AJ95" s="1"/>
      <c r="AK95" s="1"/>
    </row>
    <row r="96" spans="1:37" ht="15.75" customHeight="1">
      <c r="A96" s="1"/>
      <c r="B96" s="20"/>
      <c r="C96" s="119"/>
      <c r="D96" s="106"/>
      <c r="E96" s="37"/>
      <c r="F96" s="38"/>
      <c r="G96" s="37"/>
      <c r="H96" s="37"/>
      <c r="I96" s="39"/>
      <c r="J96" s="40"/>
      <c r="K96" s="39"/>
      <c r="L96" s="37"/>
      <c r="M96" s="37"/>
      <c r="N96" s="39"/>
      <c r="O96" s="39"/>
      <c r="P96" s="39"/>
      <c r="Q96" s="39"/>
      <c r="R96" s="39"/>
      <c r="S96" s="39"/>
      <c r="T96" s="39"/>
      <c r="U96" s="39"/>
      <c r="V96" s="39"/>
      <c r="W96" s="39"/>
      <c r="X96" s="39"/>
      <c r="Y96" s="39"/>
      <c r="Z96" s="39" t="e">
        <f t="shared" si="4"/>
        <v>#DIV/0!</v>
      </c>
      <c r="AA96" s="39"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44" priority="1" operator="lessThan">
      <formula>0.7</formula>
    </cfRule>
  </conditionalFormatting>
  <conditionalFormatting sqref="N7:AA60">
    <cfRule type="cellIs" dxfId="43" priority="2" operator="between">
      <formula>0.7</formula>
      <formula>0.9</formula>
    </cfRule>
  </conditionalFormatting>
  <conditionalFormatting sqref="N7:AA60">
    <cfRule type="cellIs" dxfId="42" priority="3" operator="greaterThan">
      <formula>0.9</formula>
    </cfRule>
  </conditionalFormatting>
  <conditionalFormatting sqref="N64:AA64 Z65:AA78">
    <cfRule type="cellIs" dxfId="41" priority="4" operator="lessThan">
      <formula>0.7</formula>
    </cfRule>
  </conditionalFormatting>
  <conditionalFormatting sqref="N64:AA64 Z65:AA78">
    <cfRule type="cellIs" dxfId="40" priority="5" operator="between">
      <formula>0.7</formula>
      <formula>0.9</formula>
    </cfRule>
  </conditionalFormatting>
  <conditionalFormatting sqref="N64:AA64 Z65:AA78">
    <cfRule type="cellIs" dxfId="39" priority="6" operator="greaterThan">
      <formula>0.9</formula>
    </cfRule>
  </conditionalFormatting>
  <conditionalFormatting sqref="N65:Y78">
    <cfRule type="cellIs" dxfId="38" priority="7" operator="lessThan">
      <formula>0.7</formula>
    </cfRule>
  </conditionalFormatting>
  <conditionalFormatting sqref="N65:Y78">
    <cfRule type="cellIs" dxfId="37" priority="8" operator="between">
      <formula>0.7</formula>
      <formula>0.9</formula>
    </cfRule>
  </conditionalFormatting>
  <conditionalFormatting sqref="N65:Y78">
    <cfRule type="cellIs" dxfId="36" priority="9" operator="greaterThan">
      <formula>0.9</formula>
    </cfRule>
  </conditionalFormatting>
  <conditionalFormatting sqref="N82:AA82 Z83:AA96">
    <cfRule type="cellIs" dxfId="35" priority="10" operator="lessThan">
      <formula>0.7</formula>
    </cfRule>
  </conditionalFormatting>
  <conditionalFormatting sqref="N82:AA82 Z83:AA96">
    <cfRule type="cellIs" dxfId="34" priority="11" operator="between">
      <formula>0.7</formula>
      <formula>0.9</formula>
    </cfRule>
  </conditionalFormatting>
  <conditionalFormatting sqref="N82:AA82 Z83:AA96">
    <cfRule type="cellIs" dxfId="33" priority="12" operator="greaterThan">
      <formula>0.9</formula>
    </cfRule>
  </conditionalFormatting>
  <conditionalFormatting sqref="N83:Y96">
    <cfRule type="cellIs" dxfId="32" priority="13" operator="lessThan">
      <formula>0.7</formula>
    </cfRule>
  </conditionalFormatting>
  <conditionalFormatting sqref="N83:Y96">
    <cfRule type="cellIs" dxfId="31" priority="14" operator="between">
      <formula>0.7</formula>
      <formula>0.9</formula>
    </cfRule>
  </conditionalFormatting>
  <conditionalFormatting sqref="N83:Y96">
    <cfRule type="cellIs" dxfId="30" priority="15" operator="greaterThan">
      <formula>0.9</formula>
    </cfRule>
  </conditionalFormatting>
  <dataValidations count="5">
    <dataValidation type="list" allowBlank="1" showErrorMessage="1" sqref="H7:H60 H64:H78 H82:H96" xr:uid="{00000000-0002-0000-0C00-000000000000}">
      <formula1>$AH$7:$AH$9</formula1>
    </dataValidation>
    <dataValidation type="list" allowBlank="1" showErrorMessage="1" sqref="M7:M60 M64:M78 M82:M96" xr:uid="{00000000-0002-0000-0C00-000001000000}">
      <formula1>$AJ$7:$AJ$12</formula1>
    </dataValidation>
    <dataValidation type="list" allowBlank="1" showErrorMessage="1" sqref="G7:G60 G64:G78 G82:G96" xr:uid="{00000000-0002-0000-0C00-000002000000}">
      <formula1>$AG$7:$AG$11</formula1>
    </dataValidation>
    <dataValidation type="list" allowBlank="1" showErrorMessage="1" sqref="L7:L60 L64:L78 L82:L96" xr:uid="{00000000-0002-0000-0C00-000003000000}">
      <formula1>$AI$7:$AI$10</formula1>
    </dataValidation>
    <dataValidation type="list" allowBlank="1" showErrorMessage="1" sqref="B7:B60 B64:B78 B82:B96" xr:uid="{00000000-0002-0000-0C00-000004000000}">
      <formula1>$AK$7:$AK$10</formula1>
    </dataValidation>
  </dataValidations>
  <hyperlinks>
    <hyperlink ref="AB82" r:id="rId1" xr:uid="{00000000-0004-0000-0C00-000000000000}"/>
  </hyperlinks>
  <pageMargins left="0.7" right="0.7" top="0.75" bottom="0.75" header="0" footer="0"/>
  <pageSetup orientation="landscape"/>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1000"/>
  <sheetViews>
    <sheetView workbookViewId="0">
      <pane xSplit="5" ySplit="5" topLeftCell="AA6" activePane="bottomRight" state="frozen"/>
      <selection pane="topRight" activeCell="F1" sqref="F1"/>
      <selection pane="bottomLeft" activeCell="A6" sqref="A6"/>
      <selection pane="bottomRight" activeCell="AA7" sqref="AA7"/>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t="s">
        <v>20</v>
      </c>
      <c r="U1" s="1"/>
      <c r="V1" s="1"/>
      <c r="W1" s="1"/>
      <c r="X1" s="1"/>
      <c r="Y1" s="1"/>
      <c r="Z1" s="1"/>
      <c r="AA1" s="1"/>
      <c r="AB1" s="1"/>
      <c r="AC1" s="1"/>
      <c r="AD1" s="1"/>
      <c r="AE1" s="1"/>
      <c r="AF1" s="1"/>
      <c r="AG1" s="1"/>
      <c r="AH1" s="1"/>
      <c r="AI1" s="1"/>
      <c r="AJ1" s="1"/>
      <c r="AK1" s="1"/>
    </row>
    <row r="2" spans="1:37" ht="15.75" customHeight="1">
      <c r="A2" s="1"/>
      <c r="B2" s="121"/>
      <c r="C2" s="122"/>
      <c r="D2" s="103" t="s">
        <v>0</v>
      </c>
      <c r="E2" s="104"/>
      <c r="F2" s="103"/>
      <c r="G2" s="104"/>
      <c r="H2" s="103"/>
      <c r="I2" s="104"/>
      <c r="J2" s="103"/>
      <c r="K2" s="104"/>
      <c r="L2" s="103"/>
      <c r="M2" s="104"/>
      <c r="N2" s="103"/>
      <c r="O2" s="104"/>
      <c r="P2" s="103"/>
      <c r="Q2" s="104"/>
      <c r="R2" s="103"/>
      <c r="S2" s="104"/>
      <c r="T2" s="103"/>
      <c r="U2" s="104"/>
      <c r="V2" s="103"/>
      <c r="W2" s="104"/>
      <c r="X2" s="103"/>
      <c r="Y2" s="104"/>
      <c r="Z2" s="103"/>
      <c r="AA2" s="104"/>
      <c r="AB2" s="3"/>
      <c r="AC2" s="1"/>
      <c r="AD2" s="1"/>
      <c r="AE2" s="1"/>
      <c r="AF2" s="1"/>
      <c r="AG2" s="1"/>
      <c r="AH2" s="1"/>
      <c r="AI2" s="1"/>
      <c r="AJ2" s="1"/>
      <c r="AK2" s="1"/>
    </row>
    <row r="3" spans="1:37" ht="15.75" customHeight="1">
      <c r="A3" s="1"/>
      <c r="B3" s="104"/>
      <c r="C3" s="122"/>
      <c r="D3" s="105" t="s">
        <v>123</v>
      </c>
      <c r="E3" s="106"/>
      <c r="F3" s="105"/>
      <c r="G3" s="106"/>
      <c r="H3" s="105"/>
      <c r="I3" s="106"/>
      <c r="J3" s="105"/>
      <c r="K3" s="106"/>
      <c r="L3" s="105"/>
      <c r="M3" s="106"/>
      <c r="N3" s="105"/>
      <c r="O3" s="106"/>
      <c r="P3" s="105"/>
      <c r="Q3" s="106"/>
      <c r="R3" s="105"/>
      <c r="S3" s="106"/>
      <c r="T3" s="105"/>
      <c r="U3" s="106"/>
      <c r="V3" s="105"/>
      <c r="W3" s="106"/>
      <c r="X3" s="105"/>
      <c r="Y3" s="106"/>
      <c r="Z3" s="105"/>
      <c r="AA3" s="106"/>
      <c r="AB3" s="3"/>
      <c r="AC3" s="1"/>
      <c r="AD3" s="1"/>
      <c r="AE3" s="1"/>
      <c r="AF3" s="1"/>
      <c r="AG3" s="1"/>
      <c r="AH3" s="1"/>
      <c r="AI3" s="1"/>
      <c r="AJ3" s="1"/>
      <c r="AK3" s="1"/>
    </row>
    <row r="4" spans="1:37" ht="48" customHeight="1">
      <c r="A4" s="1"/>
      <c r="B4" s="104"/>
      <c r="C4" s="122"/>
      <c r="D4" s="105" t="s">
        <v>2</v>
      </c>
      <c r="E4" s="106"/>
      <c r="F4" s="105"/>
      <c r="G4" s="106"/>
      <c r="H4" s="105"/>
      <c r="I4" s="106"/>
      <c r="J4" s="105"/>
      <c r="K4" s="106"/>
      <c r="L4" s="105"/>
      <c r="M4" s="106"/>
      <c r="N4" s="105"/>
      <c r="O4" s="106"/>
      <c r="P4" s="105"/>
      <c r="Q4" s="106"/>
      <c r="R4" s="105"/>
      <c r="S4" s="106"/>
      <c r="T4" s="105"/>
      <c r="U4" s="106"/>
      <c r="V4" s="105"/>
      <c r="W4" s="106"/>
      <c r="X4" s="105"/>
      <c r="Y4" s="106"/>
      <c r="Z4" s="105"/>
      <c r="AA4" s="106"/>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205.5" customHeight="1">
      <c r="A7" s="1"/>
      <c r="B7" s="9" t="s">
        <v>31</v>
      </c>
      <c r="C7" s="118" t="s">
        <v>32</v>
      </c>
      <c r="D7" s="115"/>
      <c r="E7" s="10" t="s">
        <v>357</v>
      </c>
      <c r="F7" s="10" t="s">
        <v>358</v>
      </c>
      <c r="G7" s="11" t="s">
        <v>35</v>
      </c>
      <c r="H7" s="11" t="s">
        <v>36</v>
      </c>
      <c r="I7" s="12">
        <v>0</v>
      </c>
      <c r="J7" s="13" t="s">
        <v>359</v>
      </c>
      <c r="K7" s="12">
        <v>1</v>
      </c>
      <c r="L7" s="11" t="s">
        <v>38</v>
      </c>
      <c r="M7" s="11" t="s">
        <v>42</v>
      </c>
      <c r="N7" s="12">
        <v>0.97</v>
      </c>
      <c r="O7" s="12">
        <v>1</v>
      </c>
      <c r="P7" s="12">
        <v>0.87</v>
      </c>
      <c r="Q7" s="14">
        <v>0.96</v>
      </c>
      <c r="R7" s="14">
        <v>0.79</v>
      </c>
      <c r="S7" s="14">
        <v>0.81</v>
      </c>
      <c r="T7" s="14">
        <v>0.73</v>
      </c>
      <c r="U7" s="14">
        <v>0.8</v>
      </c>
      <c r="V7" s="14">
        <v>0.92</v>
      </c>
      <c r="W7" s="14"/>
      <c r="X7" s="12"/>
      <c r="Y7" s="12"/>
      <c r="Z7" s="12">
        <f t="shared" ref="Z7:Z60" si="0">AVERAGE(N7:Y7)</f>
        <v>0.87222222222222223</v>
      </c>
      <c r="AA7" s="12">
        <f t="shared" ref="AA7:AA60" si="1">Z7/K7</f>
        <v>0.87222222222222223</v>
      </c>
      <c r="AB7" s="64" t="s">
        <v>400</v>
      </c>
      <c r="AC7" s="1"/>
      <c r="AD7" s="18" t="s">
        <v>40</v>
      </c>
      <c r="AE7" s="19" t="s">
        <v>41</v>
      </c>
      <c r="AF7" s="1"/>
      <c r="AG7" s="2" t="s">
        <v>35</v>
      </c>
      <c r="AH7" s="2" t="s">
        <v>36</v>
      </c>
      <c r="AI7" s="2" t="s">
        <v>38</v>
      </c>
      <c r="AJ7" s="2" t="s">
        <v>42</v>
      </c>
      <c r="AK7" s="1" t="s">
        <v>43</v>
      </c>
    </row>
    <row r="8" spans="1:37" ht="193.5" customHeight="1">
      <c r="A8" s="1"/>
      <c r="B8" s="54" t="s">
        <v>31</v>
      </c>
      <c r="C8" s="118" t="s">
        <v>32</v>
      </c>
      <c r="D8" s="115"/>
      <c r="E8" s="10" t="s">
        <v>360</v>
      </c>
      <c r="F8" s="10" t="s">
        <v>361</v>
      </c>
      <c r="G8" s="10" t="s">
        <v>53</v>
      </c>
      <c r="H8" s="21" t="s">
        <v>36</v>
      </c>
      <c r="I8" s="22">
        <v>0</v>
      </c>
      <c r="J8" s="13" t="s">
        <v>362</v>
      </c>
      <c r="K8" s="22">
        <v>1</v>
      </c>
      <c r="L8" s="21"/>
      <c r="M8" s="21" t="s">
        <v>42</v>
      </c>
      <c r="N8" s="22"/>
      <c r="O8" s="22">
        <v>0.76</v>
      </c>
      <c r="P8" s="22">
        <v>0.9</v>
      </c>
      <c r="Q8" s="56">
        <v>0.8</v>
      </c>
      <c r="R8" s="56">
        <v>0.92</v>
      </c>
      <c r="S8" s="56">
        <v>1</v>
      </c>
      <c r="T8" s="56">
        <v>0.9</v>
      </c>
      <c r="U8" s="56">
        <v>0.66</v>
      </c>
      <c r="V8" s="56">
        <v>1</v>
      </c>
      <c r="W8" s="56"/>
      <c r="X8" s="22"/>
      <c r="Y8" s="22"/>
      <c r="Z8" s="22">
        <f t="shared" si="0"/>
        <v>0.86750000000000005</v>
      </c>
      <c r="AA8" s="22">
        <f t="shared" si="1"/>
        <v>0.86750000000000005</v>
      </c>
      <c r="AB8" s="64" t="s">
        <v>401</v>
      </c>
      <c r="AC8" s="1"/>
      <c r="AD8" s="24" t="s">
        <v>44</v>
      </c>
      <c r="AE8" s="19" t="s">
        <v>45</v>
      </c>
      <c r="AF8" s="1"/>
      <c r="AG8" s="2" t="s">
        <v>46</v>
      </c>
      <c r="AH8" s="2" t="s">
        <v>47</v>
      </c>
      <c r="AI8" s="2" t="s">
        <v>48</v>
      </c>
      <c r="AJ8" s="2" t="s">
        <v>49</v>
      </c>
      <c r="AK8" s="1" t="s">
        <v>50</v>
      </c>
    </row>
    <row r="9" spans="1:37" ht="15.75" customHeight="1">
      <c r="A9" s="1"/>
      <c r="B9" s="20"/>
      <c r="C9" s="107"/>
      <c r="D9" s="106"/>
      <c r="E9" s="21"/>
      <c r="F9" s="21"/>
      <c r="G9" s="21"/>
      <c r="H9" s="21"/>
      <c r="I9" s="22"/>
      <c r="J9" s="21"/>
      <c r="K9" s="22"/>
      <c r="L9" s="21"/>
      <c r="M9" s="21"/>
      <c r="N9" s="22"/>
      <c r="O9" s="22"/>
      <c r="P9" s="22"/>
      <c r="Q9" s="22"/>
      <c r="R9" s="22"/>
      <c r="S9" s="22"/>
      <c r="T9" s="22"/>
      <c r="U9" s="22"/>
      <c r="V9" s="22"/>
      <c r="W9" s="22"/>
      <c r="X9" s="22"/>
      <c r="Y9" s="22"/>
      <c r="Z9" s="22" t="e">
        <f t="shared" si="0"/>
        <v>#DIV/0!</v>
      </c>
      <c r="AA9" s="22" t="e">
        <f t="shared" si="1"/>
        <v>#DIV/0!</v>
      </c>
      <c r="AB9" s="21"/>
      <c r="AC9" s="1"/>
      <c r="AD9" s="25" t="s">
        <v>51</v>
      </c>
      <c r="AE9" s="19" t="s">
        <v>52</v>
      </c>
      <c r="AF9" s="1"/>
      <c r="AG9" s="2" t="s">
        <v>53</v>
      </c>
      <c r="AH9" s="2" t="s">
        <v>54</v>
      </c>
      <c r="AI9" s="2" t="s">
        <v>55</v>
      </c>
      <c r="AJ9" s="2" t="s">
        <v>39</v>
      </c>
      <c r="AK9" s="1" t="s">
        <v>31</v>
      </c>
    </row>
    <row r="10" spans="1:37" ht="15.75" customHeight="1">
      <c r="A10" s="1"/>
      <c r="B10" s="20"/>
      <c r="C10" s="107"/>
      <c r="D10" s="106"/>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2" t="s">
        <v>56</v>
      </c>
      <c r="AH10" s="2"/>
      <c r="AI10" s="2" t="s">
        <v>57</v>
      </c>
      <c r="AJ10" s="2" t="s">
        <v>58</v>
      </c>
      <c r="AK10" s="1" t="s">
        <v>59</v>
      </c>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60</v>
      </c>
      <c r="AH11" s="2"/>
      <c r="AI11" s="2"/>
      <c r="AJ11" s="2" t="s">
        <v>61</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62</v>
      </c>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07"/>
      <c r="D59" s="106"/>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08"/>
      <c r="D60" s="109"/>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0" t="s">
        <v>63</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24"/>
      <c r="AC61" s="1"/>
      <c r="AD61" s="1"/>
      <c r="AE61" s="1"/>
      <c r="AF61" s="1"/>
      <c r="AG61" s="1"/>
      <c r="AH61" s="1"/>
      <c r="AI61" s="1"/>
      <c r="AJ61" s="1"/>
      <c r="AK61" s="1"/>
    </row>
    <row r="62" spans="1:37" ht="15.75" customHeight="1">
      <c r="A62" s="1"/>
      <c r="B62" s="125"/>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7"/>
      <c r="AC62" s="1"/>
      <c r="AD62" s="1"/>
      <c r="AE62" s="1"/>
      <c r="AF62" s="1"/>
      <c r="AG62" s="1"/>
      <c r="AH62" s="1"/>
      <c r="AI62" s="1"/>
      <c r="AJ62" s="1"/>
      <c r="AK62" s="1"/>
    </row>
    <row r="63" spans="1:37" ht="15.75" customHeight="1">
      <c r="A63" s="1"/>
      <c r="B63" s="31" t="s">
        <v>3</v>
      </c>
      <c r="C63" s="116" t="s">
        <v>4</v>
      </c>
      <c r="D63" s="117"/>
      <c r="E63" s="5" t="s">
        <v>5</v>
      </c>
      <c r="F63" s="5" t="s">
        <v>6</v>
      </c>
      <c r="G63" s="5" t="s">
        <v>7</v>
      </c>
      <c r="H63" s="5" t="s">
        <v>8</v>
      </c>
      <c r="I63" s="5" t="s">
        <v>9</v>
      </c>
      <c r="J63" s="5" t="s">
        <v>10</v>
      </c>
      <c r="K63" s="5" t="s">
        <v>11</v>
      </c>
      <c r="L63" s="5" t="s">
        <v>12</v>
      </c>
      <c r="M63" s="5" t="s">
        <v>13</v>
      </c>
      <c r="N63" s="32" t="s">
        <v>14</v>
      </c>
      <c r="O63" s="32" t="s">
        <v>15</v>
      </c>
      <c r="P63" s="32" t="s">
        <v>16</v>
      </c>
      <c r="Q63" s="32" t="s">
        <v>363</v>
      </c>
      <c r="R63" s="32" t="s">
        <v>18</v>
      </c>
      <c r="S63" s="32" t="s">
        <v>19</v>
      </c>
      <c r="T63" s="32" t="s">
        <v>20</v>
      </c>
      <c r="U63" s="5" t="s">
        <v>21</v>
      </c>
      <c r="V63" s="5" t="s">
        <v>22</v>
      </c>
      <c r="W63" s="5" t="s">
        <v>23</v>
      </c>
      <c r="X63" s="5" t="s">
        <v>24</v>
      </c>
      <c r="Y63" s="5" t="s">
        <v>25</v>
      </c>
      <c r="Z63" s="5" t="s">
        <v>26</v>
      </c>
      <c r="AA63" s="5" t="s">
        <v>27</v>
      </c>
      <c r="AB63" s="5" t="s">
        <v>28</v>
      </c>
      <c r="AC63" s="1"/>
      <c r="AD63" s="1"/>
      <c r="AE63" s="1"/>
      <c r="AF63" s="1"/>
      <c r="AG63" s="1"/>
      <c r="AH63" s="1"/>
      <c r="AI63" s="1"/>
      <c r="AJ63" s="1"/>
      <c r="AK63" s="1"/>
    </row>
    <row r="64" spans="1:37" ht="78" customHeight="1">
      <c r="A64" s="1"/>
      <c r="B64" s="33" t="s">
        <v>43</v>
      </c>
      <c r="C64" s="118" t="s">
        <v>32</v>
      </c>
      <c r="D64" s="115"/>
      <c r="E64" s="10" t="s">
        <v>364</v>
      </c>
      <c r="F64" s="10" t="s">
        <v>66</v>
      </c>
      <c r="G64" s="11" t="s">
        <v>35</v>
      </c>
      <c r="H64" s="11" t="s">
        <v>36</v>
      </c>
      <c r="I64" s="12" t="s">
        <v>151</v>
      </c>
      <c r="J64" s="13" t="s">
        <v>67</v>
      </c>
      <c r="K64" s="12">
        <v>1</v>
      </c>
      <c r="L64" s="11" t="s">
        <v>38</v>
      </c>
      <c r="M64" s="11" t="s">
        <v>39</v>
      </c>
      <c r="N64" s="12"/>
      <c r="O64" s="12"/>
      <c r="P64" s="12">
        <v>0</v>
      </c>
      <c r="Q64" s="12"/>
      <c r="R64" s="12"/>
      <c r="S64" s="12"/>
      <c r="T64" s="12"/>
      <c r="U64" s="12"/>
      <c r="V64" s="12"/>
      <c r="W64" s="12"/>
      <c r="X64" s="12"/>
      <c r="Y64" s="12"/>
      <c r="Z64" s="12">
        <f t="shared" ref="Z64:Z78" si="2">AVERAGE(N64:Y64)</f>
        <v>0</v>
      </c>
      <c r="AA64" s="12">
        <f t="shared" ref="AA64:AA78" si="3">Z64/K64</f>
        <v>0</v>
      </c>
      <c r="AB64" s="10" t="s">
        <v>365</v>
      </c>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2"/>
        <v>#DIV/0!</v>
      </c>
      <c r="AA65" s="39"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2"/>
        <v>#DIV/0!</v>
      </c>
      <c r="AA66" s="39"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2"/>
        <v>#DIV/0!</v>
      </c>
      <c r="AA67" s="39"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2"/>
        <v>#DIV/0!</v>
      </c>
      <c r="AA68" s="39"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2"/>
        <v>#DIV/0!</v>
      </c>
      <c r="AA69" s="39" t="e">
        <f t="shared" si="3"/>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2"/>
        <v>#DIV/0!</v>
      </c>
      <c r="AA70" s="39" t="e">
        <f t="shared" si="3"/>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2"/>
        <v>#DIV/0!</v>
      </c>
      <c r="AA71" s="39" t="e">
        <f t="shared" si="3"/>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2"/>
        <v>#DIV/0!</v>
      </c>
      <c r="AA72" s="39" t="e">
        <f t="shared" si="3"/>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2"/>
        <v>#DIV/0!</v>
      </c>
      <c r="AA73" s="39" t="e">
        <f t="shared" si="3"/>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2"/>
        <v>#DIV/0!</v>
      </c>
      <c r="AA74" s="39" t="e">
        <f t="shared" si="3"/>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2"/>
        <v>#DIV/0!</v>
      </c>
      <c r="AA75" s="39" t="e">
        <f t="shared" si="3"/>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2"/>
        <v>#DIV/0!</v>
      </c>
      <c r="AA76" s="39" t="e">
        <f t="shared" si="3"/>
        <v>#DIV/0!</v>
      </c>
      <c r="AB76" s="21"/>
      <c r="AC76" s="1"/>
      <c r="AD76" s="1"/>
      <c r="AE76" s="1"/>
      <c r="AF76" s="1"/>
      <c r="AG76" s="1"/>
      <c r="AH76" s="1"/>
      <c r="AI76" s="1"/>
      <c r="AJ76" s="1"/>
      <c r="AK76" s="1"/>
    </row>
    <row r="77" spans="1:37"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2"/>
        <v>#DIV/0!</v>
      </c>
      <c r="AA77" s="39" t="e">
        <f t="shared" si="3"/>
        <v>#DIV/0!</v>
      </c>
      <c r="AB77" s="21"/>
      <c r="AC77" s="1"/>
      <c r="AD77" s="1"/>
      <c r="AE77" s="1"/>
      <c r="AF77" s="1"/>
      <c r="AG77" s="1"/>
      <c r="AH77" s="1"/>
      <c r="AI77" s="1"/>
      <c r="AJ77" s="1"/>
      <c r="AK77" s="1"/>
    </row>
    <row r="78" spans="1:37" ht="15.75" customHeight="1">
      <c r="A78" s="1"/>
      <c r="B78" s="42"/>
      <c r="C78" s="120"/>
      <c r="D78" s="109"/>
      <c r="E78" s="43"/>
      <c r="F78" s="44"/>
      <c r="G78" s="43"/>
      <c r="H78" s="43"/>
      <c r="I78" s="45"/>
      <c r="J78" s="46"/>
      <c r="K78" s="45"/>
      <c r="L78" s="43"/>
      <c r="M78" s="43"/>
      <c r="N78" s="45"/>
      <c r="O78" s="45"/>
      <c r="P78" s="45"/>
      <c r="Q78" s="45"/>
      <c r="R78" s="45"/>
      <c r="S78" s="45"/>
      <c r="T78" s="45"/>
      <c r="U78" s="45"/>
      <c r="V78" s="45"/>
      <c r="W78" s="45"/>
      <c r="X78" s="45"/>
      <c r="Y78" s="45"/>
      <c r="Z78" s="45" t="e">
        <f t="shared" si="2"/>
        <v>#DIV/0!</v>
      </c>
      <c r="AA78" s="45" t="e">
        <f t="shared" si="3"/>
        <v>#DIV/0!</v>
      </c>
      <c r="AB78" s="27"/>
      <c r="AC78" s="1"/>
      <c r="AD78" s="1"/>
      <c r="AE78" s="1"/>
      <c r="AF78" s="1"/>
      <c r="AG78" s="1"/>
      <c r="AH78" s="1"/>
      <c r="AI78" s="1"/>
      <c r="AJ78" s="1"/>
      <c r="AK78" s="1"/>
    </row>
    <row r="79" spans="1:37" ht="15.75" customHeight="1">
      <c r="A79" s="1"/>
      <c r="B79" s="110" t="s">
        <v>68</v>
      </c>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24"/>
      <c r="AC79" s="1"/>
      <c r="AD79" s="1"/>
      <c r="AE79" s="1"/>
      <c r="AF79" s="1"/>
      <c r="AG79" s="1"/>
      <c r="AH79" s="1"/>
      <c r="AI79" s="1"/>
      <c r="AJ79" s="1"/>
      <c r="AK79" s="1"/>
    </row>
    <row r="80" spans="1:37" ht="15.75" customHeight="1">
      <c r="A80" s="1"/>
      <c r="B80" s="125"/>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7"/>
      <c r="AC80" s="1"/>
      <c r="AD80" s="1"/>
      <c r="AE80" s="1"/>
      <c r="AF80" s="1"/>
      <c r="AG80" s="1"/>
      <c r="AH80" s="1"/>
      <c r="AI80" s="1"/>
      <c r="AJ80" s="1"/>
      <c r="AK80" s="1"/>
    </row>
    <row r="81" spans="1:37" ht="15.75" customHeight="1">
      <c r="A81" s="1"/>
      <c r="B81" s="31" t="s">
        <v>3</v>
      </c>
      <c r="C81" s="116" t="s">
        <v>4</v>
      </c>
      <c r="D81" s="117"/>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5" t="s">
        <v>21</v>
      </c>
      <c r="V81" s="5" t="s">
        <v>22</v>
      </c>
      <c r="W81" s="5" t="s">
        <v>23</v>
      </c>
      <c r="X81" s="5" t="s">
        <v>24</v>
      </c>
      <c r="Y81" s="5" t="s">
        <v>25</v>
      </c>
      <c r="Z81" s="5" t="s">
        <v>26</v>
      </c>
      <c r="AA81" s="5" t="s">
        <v>27</v>
      </c>
      <c r="AB81" s="5" t="s">
        <v>28</v>
      </c>
      <c r="AC81" s="1"/>
      <c r="AD81" s="1"/>
      <c r="AE81" s="1"/>
      <c r="AF81" s="1"/>
      <c r="AG81" s="1"/>
      <c r="AH81" s="1"/>
      <c r="AI81" s="1"/>
      <c r="AJ81" s="1"/>
      <c r="AK81" s="1"/>
    </row>
    <row r="82" spans="1:37" ht="153" customHeight="1">
      <c r="A82" s="1"/>
      <c r="B82" s="9" t="s">
        <v>50</v>
      </c>
      <c r="C82" s="118" t="s">
        <v>32</v>
      </c>
      <c r="D82" s="115"/>
      <c r="E82" s="10" t="s">
        <v>366</v>
      </c>
      <c r="F82" s="10" t="s">
        <v>70</v>
      </c>
      <c r="G82" s="11" t="s">
        <v>35</v>
      </c>
      <c r="H82" s="11" t="s">
        <v>36</v>
      </c>
      <c r="I82" s="12">
        <v>0</v>
      </c>
      <c r="J82" s="13" t="s">
        <v>71</v>
      </c>
      <c r="K82" s="12">
        <v>1</v>
      </c>
      <c r="L82" s="11" t="s">
        <v>38</v>
      </c>
      <c r="M82" s="11" t="s">
        <v>39</v>
      </c>
      <c r="N82" s="12"/>
      <c r="O82" s="12"/>
      <c r="P82" s="14">
        <v>0</v>
      </c>
      <c r="Q82" s="12"/>
      <c r="R82" s="12"/>
      <c r="S82" s="14">
        <v>1</v>
      </c>
      <c r="T82" s="12"/>
      <c r="U82" s="12"/>
      <c r="V82" s="14">
        <v>1</v>
      </c>
      <c r="W82" s="12"/>
      <c r="X82" s="12"/>
      <c r="Y82" s="12"/>
      <c r="Z82" s="12">
        <f t="shared" ref="Z82:Z96" si="4">AVERAGE(N82:Y82)</f>
        <v>0.66666666666666663</v>
      </c>
      <c r="AA82" s="12">
        <f t="shared" ref="AA82:AA96" si="5">Z82/K82</f>
        <v>0.66666666666666663</v>
      </c>
      <c r="AB82" s="82" t="s">
        <v>367</v>
      </c>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4"/>
        <v>#DIV/0!</v>
      </c>
      <c r="AA83" s="39" t="e">
        <f t="shared" si="5"/>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4"/>
        <v>#DIV/0!</v>
      </c>
      <c r="AA84" s="39" t="e">
        <f t="shared" si="5"/>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4"/>
        <v>#DIV/0!</v>
      </c>
      <c r="AA85" s="39" t="e">
        <f t="shared" si="5"/>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4"/>
        <v>#DIV/0!</v>
      </c>
      <c r="AA86" s="39" t="e">
        <f t="shared" si="5"/>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4"/>
        <v>#DIV/0!</v>
      </c>
      <c r="AA87" s="39" t="e">
        <f t="shared" si="5"/>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4"/>
        <v>#DIV/0!</v>
      </c>
      <c r="AA88" s="39" t="e">
        <f t="shared" si="5"/>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4"/>
        <v>#DIV/0!</v>
      </c>
      <c r="AA89" s="39" t="e">
        <f t="shared" si="5"/>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4"/>
        <v>#DIV/0!</v>
      </c>
      <c r="AA90" s="39" t="e">
        <f t="shared" si="5"/>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4"/>
        <v>#DIV/0!</v>
      </c>
      <c r="AA91" s="39" t="e">
        <f t="shared" si="5"/>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4"/>
        <v>#DIV/0!</v>
      </c>
      <c r="AA92" s="39" t="e">
        <f t="shared" si="5"/>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4"/>
        <v>#DIV/0!</v>
      </c>
      <c r="AA93" s="39" t="e">
        <f t="shared" si="5"/>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4"/>
        <v>#DIV/0!</v>
      </c>
      <c r="AA94" s="39" t="e">
        <f t="shared" si="5"/>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4"/>
        <v>#DIV/0!</v>
      </c>
      <c r="AA95" s="39" t="e">
        <f t="shared" si="5"/>
        <v>#DIV/0!</v>
      </c>
      <c r="AB95" s="21"/>
      <c r="AC95" s="1"/>
      <c r="AD95" s="1"/>
      <c r="AE95" s="1"/>
      <c r="AF95" s="1"/>
      <c r="AG95" s="1"/>
      <c r="AH95" s="1"/>
      <c r="AI95" s="1"/>
      <c r="AJ95" s="1"/>
      <c r="AK95" s="1"/>
    </row>
    <row r="96" spans="1:37" ht="15.75" customHeight="1">
      <c r="A96" s="1"/>
      <c r="B96" s="20"/>
      <c r="C96" s="119"/>
      <c r="D96" s="106"/>
      <c r="E96" s="37"/>
      <c r="F96" s="38"/>
      <c r="G96" s="37"/>
      <c r="H96" s="37"/>
      <c r="I96" s="39"/>
      <c r="J96" s="40"/>
      <c r="K96" s="39"/>
      <c r="L96" s="37"/>
      <c r="M96" s="37"/>
      <c r="N96" s="39"/>
      <c r="O96" s="39"/>
      <c r="P96" s="39"/>
      <c r="Q96" s="39"/>
      <c r="R96" s="39"/>
      <c r="S96" s="39"/>
      <c r="T96" s="39"/>
      <c r="U96" s="39"/>
      <c r="V96" s="39"/>
      <c r="W96" s="39"/>
      <c r="X96" s="39"/>
      <c r="Y96" s="39"/>
      <c r="Z96" s="39" t="e">
        <f t="shared" si="4"/>
        <v>#DIV/0!</v>
      </c>
      <c r="AA96" s="39"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29" priority="1" operator="lessThan">
      <formula>0.7</formula>
    </cfRule>
  </conditionalFormatting>
  <conditionalFormatting sqref="N7:AA60">
    <cfRule type="cellIs" dxfId="28" priority="2" operator="between">
      <formula>0.7</formula>
      <formula>0.9</formula>
    </cfRule>
  </conditionalFormatting>
  <conditionalFormatting sqref="N7:AA60">
    <cfRule type="cellIs" dxfId="27" priority="3" operator="greaterThan">
      <formula>0.9</formula>
    </cfRule>
  </conditionalFormatting>
  <conditionalFormatting sqref="N64:AA64 Z65:AA78">
    <cfRule type="cellIs" dxfId="26" priority="4" operator="lessThan">
      <formula>0.7</formula>
    </cfRule>
  </conditionalFormatting>
  <conditionalFormatting sqref="N64:AA64 Z65:AA78">
    <cfRule type="cellIs" dxfId="25" priority="5" operator="between">
      <formula>0.7</formula>
      <formula>0.9</formula>
    </cfRule>
  </conditionalFormatting>
  <conditionalFormatting sqref="N64:AA64 Z65:AA78">
    <cfRule type="cellIs" dxfId="24" priority="6" operator="greaterThan">
      <formula>0.9</formula>
    </cfRule>
  </conditionalFormatting>
  <conditionalFormatting sqref="N65:Y78">
    <cfRule type="cellIs" dxfId="23" priority="7" operator="lessThan">
      <formula>0.7</formula>
    </cfRule>
  </conditionalFormatting>
  <conditionalFormatting sqref="N65:Y78">
    <cfRule type="cellIs" dxfId="22" priority="8" operator="between">
      <formula>0.7</formula>
      <formula>0.9</formula>
    </cfRule>
  </conditionalFormatting>
  <conditionalFormatting sqref="N65:Y78">
    <cfRule type="cellIs" dxfId="21" priority="9" operator="greaterThan">
      <formula>0.9</formula>
    </cfRule>
  </conditionalFormatting>
  <conditionalFormatting sqref="N82:AA82 Z83:AA96">
    <cfRule type="cellIs" dxfId="20" priority="10" operator="lessThan">
      <formula>0.7</formula>
    </cfRule>
  </conditionalFormatting>
  <conditionalFormatting sqref="N82:AA82 Z83:AA96">
    <cfRule type="cellIs" dxfId="19" priority="11" operator="between">
      <formula>0.7</formula>
      <formula>0.9</formula>
    </cfRule>
  </conditionalFormatting>
  <conditionalFormatting sqref="N82:AA82 Z83:AA96">
    <cfRule type="cellIs" dxfId="18" priority="12" operator="greaterThan">
      <formula>0.9</formula>
    </cfRule>
  </conditionalFormatting>
  <conditionalFormatting sqref="N83:Y96">
    <cfRule type="cellIs" dxfId="17" priority="13" operator="lessThan">
      <formula>0.7</formula>
    </cfRule>
  </conditionalFormatting>
  <conditionalFormatting sqref="N83:Y96">
    <cfRule type="cellIs" dxfId="16" priority="14" operator="between">
      <formula>0.7</formula>
      <formula>0.9</formula>
    </cfRule>
  </conditionalFormatting>
  <conditionalFormatting sqref="N83:Y96">
    <cfRule type="cellIs" dxfId="15" priority="15" operator="greaterThan">
      <formula>0.9</formula>
    </cfRule>
  </conditionalFormatting>
  <dataValidations count="5">
    <dataValidation type="list" allowBlank="1" showErrorMessage="1" sqref="H7:H60 H64:H78 H82:H96" xr:uid="{00000000-0002-0000-0D00-000000000000}">
      <formula1>$AH$7:$AH$9</formula1>
    </dataValidation>
    <dataValidation type="list" allowBlank="1" showErrorMessage="1" sqref="M7:M60 M64:M78 M82:M96" xr:uid="{00000000-0002-0000-0D00-000001000000}">
      <formula1>$AJ$7:$AJ$12</formula1>
    </dataValidation>
    <dataValidation type="list" allowBlank="1" showErrorMessage="1" sqref="G7:G60 G64:G78 G82:G96" xr:uid="{00000000-0002-0000-0D00-000002000000}">
      <formula1>$AG$7:$AG$11</formula1>
    </dataValidation>
    <dataValidation type="list" allowBlank="1" showErrorMessage="1" sqref="L7:L60 L64:L78 L82:L96" xr:uid="{00000000-0002-0000-0D00-000003000000}">
      <formula1>$AI$7:$AI$10</formula1>
    </dataValidation>
    <dataValidation type="list" allowBlank="1" showErrorMessage="1" sqref="B7:B60 B64:B78 B82:B96" xr:uid="{00000000-0002-0000-0D00-000004000000}">
      <formula1>$AK$7:$AK$10</formula1>
    </dataValidation>
  </dataValidations>
  <hyperlinks>
    <hyperlink ref="AB82" r:id="rId1" xr:uid="{00000000-0004-0000-0D00-000000000000}"/>
  </hyperlinks>
  <pageMargins left="0.7" right="0.7" top="0.75" bottom="0.75" header="0" footer="0"/>
  <pageSetup orientation="landscape"/>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0"/>
  <sheetViews>
    <sheetView tabSelected="1" workbookViewId="0">
      <pane xSplit="5" ySplit="5" topLeftCell="AA6" activePane="bottomRight" state="frozen"/>
      <selection pane="topRight" activeCell="F1" sqref="F1"/>
      <selection pane="bottomLeft" activeCell="A6" sqref="A6"/>
      <selection pane="bottomRight" activeCell="AA7" sqref="AA7"/>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103"/>
      <c r="G2" s="104"/>
      <c r="H2" s="103"/>
      <c r="I2" s="104"/>
      <c r="J2" s="103"/>
      <c r="K2" s="104"/>
      <c r="L2" s="103"/>
      <c r="M2" s="104"/>
      <c r="N2" s="103"/>
      <c r="O2" s="104"/>
      <c r="P2" s="103"/>
      <c r="Q2" s="104"/>
      <c r="R2" s="103"/>
      <c r="S2" s="104"/>
      <c r="T2" s="103"/>
      <c r="U2" s="104"/>
      <c r="V2" s="103"/>
      <c r="W2" s="104"/>
      <c r="X2" s="103"/>
      <c r="Y2" s="104"/>
      <c r="Z2" s="103"/>
      <c r="AA2" s="104"/>
      <c r="AB2" s="3"/>
      <c r="AC2" s="1"/>
      <c r="AD2" s="1"/>
      <c r="AE2" s="1"/>
      <c r="AF2" s="1"/>
      <c r="AG2" s="1"/>
      <c r="AH2" s="1"/>
      <c r="AI2" s="1"/>
      <c r="AJ2" s="1"/>
      <c r="AK2" s="1"/>
    </row>
    <row r="3" spans="1:37" ht="15.75" customHeight="1">
      <c r="A3" s="1"/>
      <c r="B3" s="104"/>
      <c r="C3" s="122"/>
      <c r="D3" s="105" t="s">
        <v>123</v>
      </c>
      <c r="E3" s="106"/>
      <c r="F3" s="105"/>
      <c r="G3" s="106"/>
      <c r="H3" s="105"/>
      <c r="I3" s="106"/>
      <c r="J3" s="105"/>
      <c r="K3" s="106"/>
      <c r="L3" s="105"/>
      <c r="M3" s="106"/>
      <c r="N3" s="105"/>
      <c r="O3" s="106"/>
      <c r="P3" s="105"/>
      <c r="Q3" s="106"/>
      <c r="R3" s="105"/>
      <c r="S3" s="106"/>
      <c r="T3" s="105"/>
      <c r="U3" s="106"/>
      <c r="V3" s="105"/>
      <c r="W3" s="106"/>
      <c r="X3" s="105"/>
      <c r="Y3" s="106"/>
      <c r="Z3" s="105"/>
      <c r="AA3" s="106"/>
      <c r="AB3" s="3"/>
      <c r="AC3" s="1"/>
      <c r="AD3" s="1"/>
      <c r="AE3" s="1"/>
      <c r="AF3" s="1"/>
      <c r="AG3" s="1"/>
      <c r="AH3" s="1"/>
      <c r="AI3" s="1"/>
      <c r="AJ3" s="1"/>
      <c r="AK3" s="1"/>
    </row>
    <row r="4" spans="1:37" ht="48" customHeight="1">
      <c r="A4" s="1"/>
      <c r="B4" s="104"/>
      <c r="C4" s="122"/>
      <c r="D4" s="105" t="s">
        <v>2</v>
      </c>
      <c r="E4" s="106"/>
      <c r="F4" s="105"/>
      <c r="G4" s="106"/>
      <c r="H4" s="105"/>
      <c r="I4" s="106"/>
      <c r="J4" s="105"/>
      <c r="K4" s="106"/>
      <c r="L4" s="105"/>
      <c r="M4" s="106"/>
      <c r="N4" s="105"/>
      <c r="O4" s="106"/>
      <c r="P4" s="105"/>
      <c r="Q4" s="106"/>
      <c r="R4" s="105"/>
      <c r="S4" s="106"/>
      <c r="T4" s="105"/>
      <c r="U4" s="106"/>
      <c r="V4" s="105"/>
      <c r="W4" s="106"/>
      <c r="X4" s="105"/>
      <c r="Y4" s="106"/>
      <c r="Z4" s="105"/>
      <c r="AA4" s="106"/>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368</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112.5" customHeight="1">
      <c r="A7" s="1"/>
      <c r="B7" s="9" t="s">
        <v>31</v>
      </c>
      <c r="C7" s="136" t="s">
        <v>32</v>
      </c>
      <c r="D7" s="115"/>
      <c r="E7" s="10" t="s">
        <v>369</v>
      </c>
      <c r="F7" s="10" t="s">
        <v>370</v>
      </c>
      <c r="G7" s="11" t="s">
        <v>35</v>
      </c>
      <c r="H7" s="11" t="s">
        <v>36</v>
      </c>
      <c r="I7" s="12">
        <v>1</v>
      </c>
      <c r="J7" s="13" t="s">
        <v>371</v>
      </c>
      <c r="K7" s="12">
        <v>1</v>
      </c>
      <c r="L7" s="11" t="s">
        <v>38</v>
      </c>
      <c r="M7" s="11" t="s">
        <v>39</v>
      </c>
      <c r="N7" s="14">
        <v>1</v>
      </c>
      <c r="O7" s="14">
        <v>1</v>
      </c>
      <c r="P7" s="14">
        <v>1</v>
      </c>
      <c r="Q7" s="14">
        <v>1</v>
      </c>
      <c r="R7" s="14">
        <v>1</v>
      </c>
      <c r="S7" s="14">
        <v>1</v>
      </c>
      <c r="T7" s="14">
        <v>1</v>
      </c>
      <c r="U7" s="14">
        <v>1</v>
      </c>
      <c r="V7" s="14">
        <v>1</v>
      </c>
      <c r="W7" s="14"/>
      <c r="X7" s="12"/>
      <c r="Y7" s="12"/>
      <c r="Z7" s="12">
        <f t="shared" ref="Z7:Z60" si="0">AVERAGE(N7:Y7)</f>
        <v>1</v>
      </c>
      <c r="AA7" s="14">
        <f>Z7/12*10</f>
        <v>0.83333333333333326</v>
      </c>
      <c r="AB7" s="64" t="s">
        <v>372</v>
      </c>
      <c r="AC7" s="1"/>
      <c r="AD7" s="18" t="s">
        <v>40</v>
      </c>
      <c r="AE7" s="19" t="s">
        <v>41</v>
      </c>
      <c r="AF7" s="1"/>
      <c r="AG7" s="2" t="s">
        <v>35</v>
      </c>
      <c r="AH7" s="2" t="s">
        <v>36</v>
      </c>
      <c r="AI7" s="2" t="s">
        <v>38</v>
      </c>
      <c r="AJ7" s="2" t="s">
        <v>42</v>
      </c>
      <c r="AK7" s="1" t="s">
        <v>43</v>
      </c>
    </row>
    <row r="8" spans="1:37" ht="15.75" customHeight="1">
      <c r="A8" s="1"/>
      <c r="B8" s="20"/>
      <c r="C8" s="107"/>
      <c r="D8" s="106"/>
      <c r="E8" s="21"/>
      <c r="F8" s="21"/>
      <c r="G8" s="21"/>
      <c r="H8" s="21"/>
      <c r="I8" s="22"/>
      <c r="J8" s="21"/>
      <c r="K8" s="22"/>
      <c r="L8" s="21"/>
      <c r="M8" s="21"/>
      <c r="N8" s="22"/>
      <c r="O8" s="22"/>
      <c r="P8" s="22"/>
      <c r="Q8" s="22"/>
      <c r="R8" s="22"/>
      <c r="S8" s="22"/>
      <c r="T8" s="22"/>
      <c r="U8" s="22"/>
      <c r="V8" s="22"/>
      <c r="W8" s="22"/>
      <c r="X8" s="22"/>
      <c r="Y8" s="22"/>
      <c r="Z8" s="22" t="e">
        <f t="shared" si="0"/>
        <v>#DIV/0!</v>
      </c>
      <c r="AA8" s="22" t="e">
        <f t="shared" ref="AA8:AA60" si="1">Z8/K8</f>
        <v>#DIV/0!</v>
      </c>
      <c r="AB8" s="21"/>
      <c r="AC8" s="1"/>
      <c r="AD8" s="24" t="s">
        <v>44</v>
      </c>
      <c r="AE8" s="19" t="s">
        <v>45</v>
      </c>
      <c r="AF8" s="1"/>
      <c r="AG8" s="2" t="s">
        <v>46</v>
      </c>
      <c r="AH8" s="2" t="s">
        <v>47</v>
      </c>
      <c r="AI8" s="2" t="s">
        <v>48</v>
      </c>
      <c r="AJ8" s="2" t="s">
        <v>49</v>
      </c>
      <c r="AK8" s="1" t="s">
        <v>50</v>
      </c>
    </row>
    <row r="9" spans="1:37" ht="15.75" customHeight="1">
      <c r="A9" s="1"/>
      <c r="B9" s="20"/>
      <c r="C9" s="107"/>
      <c r="D9" s="106"/>
      <c r="E9" s="21"/>
      <c r="F9" s="21"/>
      <c r="G9" s="21"/>
      <c r="H9" s="21"/>
      <c r="I9" s="22"/>
      <c r="J9" s="21"/>
      <c r="K9" s="22"/>
      <c r="L9" s="21"/>
      <c r="M9" s="21"/>
      <c r="N9" s="22"/>
      <c r="O9" s="22"/>
      <c r="P9" s="22"/>
      <c r="Q9" s="22"/>
      <c r="R9" s="22"/>
      <c r="S9" s="22"/>
      <c r="T9" s="22"/>
      <c r="U9" s="22"/>
      <c r="V9" s="22"/>
      <c r="W9" s="22"/>
      <c r="X9" s="22"/>
      <c r="Y9" s="22"/>
      <c r="Z9" s="22" t="e">
        <f t="shared" si="0"/>
        <v>#DIV/0!</v>
      </c>
      <c r="AA9" s="22" t="e">
        <f t="shared" si="1"/>
        <v>#DIV/0!</v>
      </c>
      <c r="AB9" s="21"/>
      <c r="AC9" s="1"/>
      <c r="AD9" s="25" t="s">
        <v>51</v>
      </c>
      <c r="AE9" s="19" t="s">
        <v>52</v>
      </c>
      <c r="AF9" s="1"/>
      <c r="AG9" s="2" t="s">
        <v>53</v>
      </c>
      <c r="AH9" s="2" t="s">
        <v>54</v>
      </c>
      <c r="AI9" s="2" t="s">
        <v>55</v>
      </c>
      <c r="AJ9" s="2" t="s">
        <v>39</v>
      </c>
      <c r="AK9" s="1" t="s">
        <v>31</v>
      </c>
    </row>
    <row r="10" spans="1:37" ht="15.75" customHeight="1">
      <c r="A10" s="1"/>
      <c r="B10" s="20"/>
      <c r="C10" s="107"/>
      <c r="D10" s="106"/>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2" t="s">
        <v>56</v>
      </c>
      <c r="AH10" s="2"/>
      <c r="AI10" s="2" t="s">
        <v>57</v>
      </c>
      <c r="AJ10" s="2" t="s">
        <v>58</v>
      </c>
      <c r="AK10" s="1" t="s">
        <v>59</v>
      </c>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60</v>
      </c>
      <c r="AH11" s="2"/>
      <c r="AI11" s="2"/>
      <c r="AJ11" s="2" t="s">
        <v>61</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62</v>
      </c>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07"/>
      <c r="D59" s="106"/>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08"/>
      <c r="D60" s="109"/>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0" t="s">
        <v>63</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24"/>
      <c r="AC61" s="1"/>
      <c r="AD61" s="1"/>
      <c r="AE61" s="1"/>
      <c r="AF61" s="1"/>
      <c r="AG61" s="1"/>
      <c r="AH61" s="1"/>
      <c r="AI61" s="1"/>
      <c r="AJ61" s="1"/>
      <c r="AK61" s="1"/>
    </row>
    <row r="62" spans="1:37" ht="15.75" customHeight="1">
      <c r="A62" s="1"/>
      <c r="B62" s="125"/>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7"/>
      <c r="AC62" s="1"/>
      <c r="AD62" s="1"/>
      <c r="AE62" s="1"/>
      <c r="AF62" s="1"/>
      <c r="AG62" s="1"/>
      <c r="AH62" s="1"/>
      <c r="AI62" s="1"/>
      <c r="AJ62" s="1"/>
      <c r="AK62" s="1"/>
    </row>
    <row r="63" spans="1:37" ht="15.75" customHeight="1">
      <c r="A63" s="1"/>
      <c r="B63" s="31" t="s">
        <v>3</v>
      </c>
      <c r="C63" s="116" t="s">
        <v>4</v>
      </c>
      <c r="D63" s="117"/>
      <c r="E63" s="5" t="s">
        <v>5</v>
      </c>
      <c r="F63" s="5" t="s">
        <v>6</v>
      </c>
      <c r="G63" s="5" t="s">
        <v>7</v>
      </c>
      <c r="H63" s="5" t="s">
        <v>8</v>
      </c>
      <c r="I63" s="5" t="s">
        <v>9</v>
      </c>
      <c r="J63" s="5" t="s">
        <v>10</v>
      </c>
      <c r="K63" s="5" t="s">
        <v>11</v>
      </c>
      <c r="L63" s="5" t="s">
        <v>12</v>
      </c>
      <c r="M63" s="5" t="s">
        <v>13</v>
      </c>
      <c r="N63" s="32" t="s">
        <v>14</v>
      </c>
      <c r="O63" s="32" t="s">
        <v>15</v>
      </c>
      <c r="P63" s="32" t="s">
        <v>16</v>
      </c>
      <c r="Q63" s="32" t="s">
        <v>373</v>
      </c>
      <c r="R63" s="32" t="s">
        <v>19</v>
      </c>
      <c r="S63" s="32" t="s">
        <v>20</v>
      </c>
      <c r="T63" s="32" t="s">
        <v>21</v>
      </c>
      <c r="U63" s="32" t="s">
        <v>22</v>
      </c>
      <c r="V63" s="32" t="s">
        <v>23</v>
      </c>
      <c r="W63" s="5" t="s">
        <v>23</v>
      </c>
      <c r="X63" s="5" t="s">
        <v>24</v>
      </c>
      <c r="Y63" s="5" t="s">
        <v>25</v>
      </c>
      <c r="Z63" s="5" t="s">
        <v>26</v>
      </c>
      <c r="AA63" s="5" t="s">
        <v>27</v>
      </c>
      <c r="AB63" s="5" t="s">
        <v>28</v>
      </c>
      <c r="AC63" s="1"/>
      <c r="AD63" s="1"/>
      <c r="AE63" s="1"/>
      <c r="AF63" s="1"/>
      <c r="AG63" s="1"/>
      <c r="AH63" s="1"/>
      <c r="AI63" s="1"/>
      <c r="AJ63" s="1"/>
      <c r="AK63" s="1"/>
    </row>
    <row r="64" spans="1:37" ht="15.75" customHeight="1">
      <c r="A64" s="1"/>
      <c r="B64" s="33"/>
      <c r="C64" s="118"/>
      <c r="D64" s="115"/>
      <c r="E64" s="11"/>
      <c r="F64" s="10"/>
      <c r="G64" s="11"/>
      <c r="H64" s="11"/>
      <c r="I64" s="12"/>
      <c r="J64" s="13"/>
      <c r="K64" s="12"/>
      <c r="L64" s="11"/>
      <c r="M64" s="11"/>
      <c r="N64" s="12"/>
      <c r="O64" s="12"/>
      <c r="P64" s="12"/>
      <c r="Q64" s="12"/>
      <c r="R64" s="12"/>
      <c r="S64" s="12"/>
      <c r="T64" s="12"/>
      <c r="U64" s="12"/>
      <c r="V64" s="12"/>
      <c r="W64" s="12"/>
      <c r="X64" s="12"/>
      <c r="Y64" s="12"/>
      <c r="Z64" s="12" t="e">
        <f t="shared" ref="Z64:Z78" si="2">AVERAGE(N64:Y64)</f>
        <v>#DIV/0!</v>
      </c>
      <c r="AA64" s="12" t="e">
        <f t="shared" ref="AA64:AA78" si="3">Z64/K64</f>
        <v>#DIV/0!</v>
      </c>
      <c r="AB64" s="97"/>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2"/>
        <v>#DIV/0!</v>
      </c>
      <c r="AA65" s="39"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2"/>
        <v>#DIV/0!</v>
      </c>
      <c r="AA66" s="39"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2"/>
        <v>#DIV/0!</v>
      </c>
      <c r="AA67" s="39"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2"/>
        <v>#DIV/0!</v>
      </c>
      <c r="AA68" s="39"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2"/>
        <v>#DIV/0!</v>
      </c>
      <c r="AA69" s="39" t="e">
        <f t="shared" si="3"/>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2"/>
        <v>#DIV/0!</v>
      </c>
      <c r="AA70" s="39" t="e">
        <f t="shared" si="3"/>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2"/>
        <v>#DIV/0!</v>
      </c>
      <c r="AA71" s="39" t="e">
        <f t="shared" si="3"/>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2"/>
        <v>#DIV/0!</v>
      </c>
      <c r="AA72" s="39" t="e">
        <f t="shared" si="3"/>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2"/>
        <v>#DIV/0!</v>
      </c>
      <c r="AA73" s="39" t="e">
        <f t="shared" si="3"/>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2"/>
        <v>#DIV/0!</v>
      </c>
      <c r="AA74" s="39" t="e">
        <f t="shared" si="3"/>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2"/>
        <v>#DIV/0!</v>
      </c>
      <c r="AA75" s="39" t="e">
        <f t="shared" si="3"/>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2"/>
        <v>#DIV/0!</v>
      </c>
      <c r="AA76" s="39" t="e">
        <f t="shared" si="3"/>
        <v>#DIV/0!</v>
      </c>
      <c r="AB76" s="21"/>
      <c r="AC76" s="1"/>
      <c r="AD76" s="1"/>
      <c r="AE76" s="1"/>
      <c r="AF76" s="1"/>
      <c r="AG76" s="1"/>
      <c r="AH76" s="1"/>
      <c r="AI76" s="1"/>
      <c r="AJ76" s="1"/>
      <c r="AK76" s="1"/>
    </row>
    <row r="77" spans="1:37"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2"/>
        <v>#DIV/0!</v>
      </c>
      <c r="AA77" s="39" t="e">
        <f t="shared" si="3"/>
        <v>#DIV/0!</v>
      </c>
      <c r="AB77" s="21"/>
      <c r="AC77" s="1"/>
      <c r="AD77" s="1"/>
      <c r="AE77" s="1"/>
      <c r="AF77" s="1"/>
      <c r="AG77" s="1"/>
      <c r="AH77" s="1"/>
      <c r="AI77" s="1"/>
      <c r="AJ77" s="1"/>
      <c r="AK77" s="1"/>
    </row>
    <row r="78" spans="1:37" ht="15.75" customHeight="1">
      <c r="A78" s="1"/>
      <c r="B78" s="42"/>
      <c r="C78" s="120"/>
      <c r="D78" s="109"/>
      <c r="E78" s="43"/>
      <c r="F78" s="44"/>
      <c r="G78" s="43"/>
      <c r="H78" s="43"/>
      <c r="I78" s="45"/>
      <c r="J78" s="46"/>
      <c r="K78" s="45"/>
      <c r="L78" s="43"/>
      <c r="M78" s="43"/>
      <c r="N78" s="45"/>
      <c r="O78" s="45"/>
      <c r="P78" s="45"/>
      <c r="Q78" s="45"/>
      <c r="R78" s="45"/>
      <c r="S78" s="45"/>
      <c r="T78" s="45"/>
      <c r="U78" s="45"/>
      <c r="V78" s="45"/>
      <c r="W78" s="45"/>
      <c r="X78" s="45"/>
      <c r="Y78" s="45"/>
      <c r="Z78" s="45" t="e">
        <f t="shared" si="2"/>
        <v>#DIV/0!</v>
      </c>
      <c r="AA78" s="45" t="e">
        <f t="shared" si="3"/>
        <v>#DIV/0!</v>
      </c>
      <c r="AB78" s="27"/>
      <c r="AC78" s="1"/>
      <c r="AD78" s="1"/>
      <c r="AE78" s="1"/>
      <c r="AF78" s="1"/>
      <c r="AG78" s="1"/>
      <c r="AH78" s="1"/>
      <c r="AI78" s="1"/>
      <c r="AJ78" s="1"/>
      <c r="AK78" s="1"/>
    </row>
    <row r="79" spans="1:37" ht="15.75" customHeight="1">
      <c r="A79" s="1"/>
      <c r="B79" s="110" t="s">
        <v>68</v>
      </c>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24"/>
      <c r="AC79" s="1"/>
      <c r="AD79" s="1"/>
      <c r="AE79" s="1"/>
      <c r="AF79" s="1"/>
      <c r="AG79" s="1"/>
      <c r="AH79" s="1"/>
      <c r="AI79" s="1"/>
      <c r="AJ79" s="1"/>
      <c r="AK79" s="1"/>
    </row>
    <row r="80" spans="1:37" ht="15.75" customHeight="1">
      <c r="A80" s="1"/>
      <c r="B80" s="125"/>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7"/>
      <c r="AC80" s="1"/>
      <c r="AD80" s="1"/>
      <c r="AE80" s="1"/>
      <c r="AF80" s="1"/>
      <c r="AG80" s="1"/>
      <c r="AH80" s="1"/>
      <c r="AI80" s="1"/>
      <c r="AJ80" s="1"/>
      <c r="AK80" s="1"/>
    </row>
    <row r="81" spans="1:37" ht="15.75" customHeight="1">
      <c r="A81" s="1"/>
      <c r="B81" s="31" t="s">
        <v>3</v>
      </c>
      <c r="C81" s="116" t="s">
        <v>4</v>
      </c>
      <c r="D81" s="117"/>
      <c r="E81" s="5" t="s">
        <v>5</v>
      </c>
      <c r="F81" s="5" t="s">
        <v>6</v>
      </c>
      <c r="G81" s="5" t="s">
        <v>7</v>
      </c>
      <c r="H81" s="5" t="s">
        <v>8</v>
      </c>
      <c r="I81" s="5" t="s">
        <v>9</v>
      </c>
      <c r="J81" s="5" t="s">
        <v>10</v>
      </c>
      <c r="K81" s="5" t="s">
        <v>11</v>
      </c>
      <c r="L81" s="5" t="s">
        <v>12</v>
      </c>
      <c r="M81" s="5" t="s">
        <v>13</v>
      </c>
      <c r="N81" s="32" t="s">
        <v>14</v>
      </c>
      <c r="O81" s="32" t="s">
        <v>15</v>
      </c>
      <c r="P81" s="32" t="s">
        <v>16</v>
      </c>
      <c r="Q81" s="32" t="s">
        <v>363</v>
      </c>
      <c r="R81" s="32" t="s">
        <v>18</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15.75" customHeight="1">
      <c r="A82" s="1"/>
      <c r="B82" s="33"/>
      <c r="C82" s="118"/>
      <c r="D82" s="115"/>
      <c r="E82" s="11"/>
      <c r="F82" s="10"/>
      <c r="G82" s="11"/>
      <c r="H82" s="11"/>
      <c r="I82" s="12"/>
      <c r="J82" s="13"/>
      <c r="K82" s="12"/>
      <c r="L82" s="11"/>
      <c r="M82" s="11"/>
      <c r="N82" s="12"/>
      <c r="O82" s="12"/>
      <c r="P82" s="12"/>
      <c r="Q82" s="12"/>
      <c r="R82" s="12"/>
      <c r="S82" s="12"/>
      <c r="T82" s="12"/>
      <c r="U82" s="12"/>
      <c r="V82" s="12"/>
      <c r="W82" s="12"/>
      <c r="X82" s="12"/>
      <c r="Y82" s="12"/>
      <c r="Z82" s="12" t="e">
        <f t="shared" ref="Z82:Z96" si="4">AVERAGE(N82:Y82)</f>
        <v>#DIV/0!</v>
      </c>
      <c r="AA82" s="12" t="e">
        <f t="shared" ref="AA82:AA96" si="5">Z82/K82</f>
        <v>#DIV/0!</v>
      </c>
      <c r="AB82" s="97"/>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4"/>
        <v>#DIV/0!</v>
      </c>
      <c r="AA83" s="39" t="e">
        <f t="shared" si="5"/>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4"/>
        <v>#DIV/0!</v>
      </c>
      <c r="AA84" s="39" t="e">
        <f t="shared" si="5"/>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4"/>
        <v>#DIV/0!</v>
      </c>
      <c r="AA85" s="39" t="e">
        <f t="shared" si="5"/>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4"/>
        <v>#DIV/0!</v>
      </c>
      <c r="AA86" s="39" t="e">
        <f t="shared" si="5"/>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4"/>
        <v>#DIV/0!</v>
      </c>
      <c r="AA87" s="39" t="e">
        <f t="shared" si="5"/>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4"/>
        <v>#DIV/0!</v>
      </c>
      <c r="AA88" s="39" t="e">
        <f t="shared" si="5"/>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4"/>
        <v>#DIV/0!</v>
      </c>
      <c r="AA89" s="39" t="e">
        <f t="shared" si="5"/>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4"/>
        <v>#DIV/0!</v>
      </c>
      <c r="AA90" s="39" t="e">
        <f t="shared" si="5"/>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4"/>
        <v>#DIV/0!</v>
      </c>
      <c r="AA91" s="39" t="e">
        <f t="shared" si="5"/>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4"/>
        <v>#DIV/0!</v>
      </c>
      <c r="AA92" s="39" t="e">
        <f t="shared" si="5"/>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4"/>
        <v>#DIV/0!</v>
      </c>
      <c r="AA93" s="39" t="e">
        <f t="shared" si="5"/>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4"/>
        <v>#DIV/0!</v>
      </c>
      <c r="AA94" s="39" t="e">
        <f t="shared" si="5"/>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4"/>
        <v>#DIV/0!</v>
      </c>
      <c r="AA95" s="39" t="e">
        <f t="shared" si="5"/>
        <v>#DIV/0!</v>
      </c>
      <c r="AB95" s="21"/>
      <c r="AC95" s="1"/>
      <c r="AD95" s="1"/>
      <c r="AE95" s="1"/>
      <c r="AF95" s="1"/>
      <c r="AG95" s="1"/>
      <c r="AH95" s="1"/>
      <c r="AI95" s="1"/>
      <c r="AJ95" s="1"/>
      <c r="AK95" s="1"/>
    </row>
    <row r="96" spans="1:37" ht="15.75" customHeight="1">
      <c r="A96" s="1"/>
      <c r="B96" s="20"/>
      <c r="C96" s="119"/>
      <c r="D96" s="106"/>
      <c r="E96" s="37"/>
      <c r="F96" s="38"/>
      <c r="G96" s="37"/>
      <c r="H96" s="37"/>
      <c r="I96" s="39"/>
      <c r="J96" s="40"/>
      <c r="K96" s="39"/>
      <c r="L96" s="37"/>
      <c r="M96" s="37"/>
      <c r="N96" s="39"/>
      <c r="O96" s="39"/>
      <c r="P96" s="39"/>
      <c r="Q96" s="39"/>
      <c r="R96" s="39"/>
      <c r="S96" s="39"/>
      <c r="T96" s="39"/>
      <c r="U96" s="39"/>
      <c r="V96" s="39"/>
      <c r="W96" s="39"/>
      <c r="X96" s="39"/>
      <c r="Y96" s="39"/>
      <c r="Z96" s="39" t="e">
        <f t="shared" si="4"/>
        <v>#DIV/0!</v>
      </c>
      <c r="AA96" s="39"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14" priority="1" operator="lessThan">
      <formula>0.7</formula>
    </cfRule>
  </conditionalFormatting>
  <conditionalFormatting sqref="N7:AA60">
    <cfRule type="cellIs" dxfId="13" priority="2" operator="between">
      <formula>0.7</formula>
      <formula>0.9</formula>
    </cfRule>
  </conditionalFormatting>
  <conditionalFormatting sqref="N7:AA60">
    <cfRule type="cellIs" dxfId="12" priority="3" operator="greaterThan">
      <formula>0.9</formula>
    </cfRule>
  </conditionalFormatting>
  <conditionalFormatting sqref="N64:AA64 Z65:AA78">
    <cfRule type="cellIs" dxfId="11" priority="4" operator="lessThan">
      <formula>0.7</formula>
    </cfRule>
  </conditionalFormatting>
  <conditionalFormatting sqref="N64:AA64 Z65:AA78">
    <cfRule type="cellIs" dxfId="10" priority="5" operator="between">
      <formula>0.7</formula>
      <formula>0.9</formula>
    </cfRule>
  </conditionalFormatting>
  <conditionalFormatting sqref="N64:AA64 Z65:AA78">
    <cfRule type="cellIs" dxfId="9" priority="6" operator="greaterThan">
      <formula>0.9</formula>
    </cfRule>
  </conditionalFormatting>
  <conditionalFormatting sqref="N65:Y78">
    <cfRule type="cellIs" dxfId="8" priority="7" operator="lessThan">
      <formula>0.7</formula>
    </cfRule>
  </conditionalFormatting>
  <conditionalFormatting sqref="N65:Y78">
    <cfRule type="cellIs" dxfId="7" priority="8" operator="between">
      <formula>0.7</formula>
      <formula>0.9</formula>
    </cfRule>
  </conditionalFormatting>
  <conditionalFormatting sqref="N65:Y78">
    <cfRule type="cellIs" dxfId="6" priority="9" operator="greaterThan">
      <formula>0.9</formula>
    </cfRule>
  </conditionalFormatting>
  <conditionalFormatting sqref="N82:AA82 Z83:AA96">
    <cfRule type="cellIs" dxfId="5" priority="10" operator="lessThan">
      <formula>0.7</formula>
    </cfRule>
  </conditionalFormatting>
  <conditionalFormatting sqref="N82:AA82 Z83:AA96">
    <cfRule type="cellIs" dxfId="4" priority="11" operator="between">
      <formula>0.7</formula>
      <formula>0.9</formula>
    </cfRule>
  </conditionalFormatting>
  <conditionalFormatting sqref="N82:AA82 Z83:AA96">
    <cfRule type="cellIs" dxfId="3" priority="12" operator="greaterThan">
      <formula>0.9</formula>
    </cfRule>
  </conditionalFormatting>
  <conditionalFormatting sqref="N83:Y96">
    <cfRule type="cellIs" dxfId="2" priority="13" operator="lessThan">
      <formula>0.7</formula>
    </cfRule>
  </conditionalFormatting>
  <conditionalFormatting sqref="N83:Y96">
    <cfRule type="cellIs" dxfId="1" priority="14" operator="between">
      <formula>0.7</formula>
      <formula>0.9</formula>
    </cfRule>
  </conditionalFormatting>
  <conditionalFormatting sqref="N83:Y96">
    <cfRule type="cellIs" dxfId="0" priority="15" operator="greaterThan">
      <formula>0.9</formula>
    </cfRule>
  </conditionalFormatting>
  <dataValidations count="5">
    <dataValidation type="list" allowBlank="1" showErrorMessage="1" sqref="H7:H60 H64:H78 H82:H96" xr:uid="{00000000-0002-0000-0E00-000000000000}">
      <formula1>$AH$7:$AH$9</formula1>
    </dataValidation>
    <dataValidation type="list" allowBlank="1" showErrorMessage="1" sqref="M7:M60 M64:M78 M82:M96" xr:uid="{00000000-0002-0000-0E00-000001000000}">
      <formula1>$AJ$7:$AJ$12</formula1>
    </dataValidation>
    <dataValidation type="list" allowBlank="1" showErrorMessage="1" sqref="G7:G60 G64:G78 G82:G96" xr:uid="{00000000-0002-0000-0E00-000002000000}">
      <formula1>$AG$7:$AG$11</formula1>
    </dataValidation>
    <dataValidation type="list" allowBlank="1" showErrorMessage="1" sqref="L7:L60 L64:L78 L82:L96" xr:uid="{00000000-0002-0000-0E00-000003000000}">
      <formula1>$AI$7:$AI$10</formula1>
    </dataValidation>
    <dataValidation type="list" allowBlank="1" showErrorMessage="1" sqref="B7:B60 B64:B78 B82:B96" xr:uid="{00000000-0002-0000-0E00-000004000000}">
      <formula1>$AK$7:$AK$10</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1000"/>
  <sheetViews>
    <sheetView workbookViewId="0">
      <pane xSplit="5" ySplit="5" topLeftCell="AB6" activePane="bottomRight" state="frozen"/>
      <selection pane="topRight" activeCell="F1" sqref="F1"/>
      <selection pane="bottomLeft" activeCell="A6" sqref="A6"/>
      <selection pane="bottomRight" activeCell="E7" sqref="E7"/>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29" width="17.109375" customWidth="1"/>
    <col min="30"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5" t="s">
        <v>0</v>
      </c>
      <c r="E2" s="106"/>
      <c r="F2" s="3"/>
      <c r="G2" s="3"/>
      <c r="H2" s="3"/>
      <c r="I2" s="3"/>
      <c r="J2" s="3"/>
      <c r="K2" s="3"/>
      <c r="L2" s="3"/>
      <c r="M2" s="3"/>
      <c r="N2" s="3"/>
      <c r="O2" s="3"/>
      <c r="P2" s="3"/>
      <c r="Q2" s="3"/>
      <c r="R2" s="3"/>
      <c r="S2" s="3"/>
      <c r="T2" s="3"/>
      <c r="U2" s="3"/>
      <c r="V2" s="3"/>
      <c r="W2" s="3"/>
      <c r="X2" s="3"/>
      <c r="Y2" s="3"/>
      <c r="Z2" s="3"/>
      <c r="AA2" s="3"/>
      <c r="AB2" s="3"/>
      <c r="AC2" s="3"/>
      <c r="AD2" s="1"/>
      <c r="AE2" s="1"/>
      <c r="AF2" s="1"/>
      <c r="AG2" s="1"/>
      <c r="AH2" s="1"/>
      <c r="AI2" s="1"/>
      <c r="AJ2" s="1"/>
      <c r="AK2" s="1"/>
    </row>
    <row r="3" spans="1:37" ht="15.75" customHeight="1">
      <c r="A3" s="1"/>
      <c r="B3" s="104"/>
      <c r="C3" s="122"/>
      <c r="D3" s="103" t="s">
        <v>1</v>
      </c>
      <c r="E3" s="104"/>
      <c r="F3" s="3"/>
      <c r="G3" s="3"/>
      <c r="H3" s="3"/>
      <c r="I3" s="3"/>
      <c r="J3" s="3"/>
      <c r="K3" s="3"/>
      <c r="L3" s="3"/>
      <c r="M3" s="3"/>
      <c r="N3" s="3"/>
      <c r="O3" s="3"/>
      <c r="P3" s="3"/>
      <c r="Q3" s="3"/>
      <c r="R3" s="3"/>
      <c r="S3" s="3"/>
      <c r="T3" s="3"/>
      <c r="U3" s="3"/>
      <c r="V3" s="3"/>
      <c r="W3" s="3"/>
      <c r="X3" s="3"/>
      <c r="Y3" s="3"/>
      <c r="Z3" s="3"/>
      <c r="AA3" s="3"/>
      <c r="AB3" s="3"/>
      <c r="AC3" s="3"/>
      <c r="AD3" s="1"/>
      <c r="AE3" s="1"/>
      <c r="AF3" s="1"/>
      <c r="AG3" s="1"/>
      <c r="AH3" s="1"/>
      <c r="AI3" s="1"/>
      <c r="AJ3" s="1"/>
      <c r="AK3" s="1"/>
    </row>
    <row r="4" spans="1:37" ht="18" customHeight="1">
      <c r="A4" s="1"/>
      <c r="B4" s="104"/>
      <c r="C4" s="122"/>
      <c r="D4" s="103" t="s">
        <v>2</v>
      </c>
      <c r="E4" s="104"/>
      <c r="F4" s="3"/>
      <c r="G4" s="3"/>
      <c r="H4" s="3"/>
      <c r="I4" s="3"/>
      <c r="J4" s="3"/>
      <c r="K4" s="3"/>
      <c r="L4" s="3"/>
      <c r="M4" s="3"/>
      <c r="N4" s="3"/>
      <c r="O4" s="3"/>
      <c r="P4" s="3"/>
      <c r="Q4" s="3"/>
      <c r="R4" s="3"/>
      <c r="S4" s="3"/>
      <c r="T4" s="3"/>
      <c r="U4" s="3"/>
      <c r="V4" s="3"/>
      <c r="W4" s="3"/>
      <c r="X4" s="3"/>
      <c r="Y4" s="3"/>
      <c r="Z4" s="3"/>
      <c r="AA4" s="3"/>
      <c r="AB4" s="3"/>
      <c r="AC4" s="3"/>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6" t="s">
        <v>27</v>
      </c>
      <c r="AB6" s="7" t="s">
        <v>28</v>
      </c>
      <c r="AC6" s="8"/>
      <c r="AD6" s="123" t="s">
        <v>29</v>
      </c>
      <c r="AE6" s="106"/>
      <c r="AF6" s="1"/>
      <c r="AG6" s="1" t="s">
        <v>7</v>
      </c>
      <c r="AH6" s="1" t="s">
        <v>8</v>
      </c>
      <c r="AI6" s="1" t="s">
        <v>12</v>
      </c>
      <c r="AJ6" s="1" t="s">
        <v>30</v>
      </c>
      <c r="AK6" s="1" t="s">
        <v>3</v>
      </c>
    </row>
    <row r="7" spans="1:37" ht="121.5" customHeight="1">
      <c r="A7" s="1"/>
      <c r="B7" s="9" t="s">
        <v>31</v>
      </c>
      <c r="C7" s="118" t="s">
        <v>32</v>
      </c>
      <c r="D7" s="115"/>
      <c r="E7" s="10" t="s">
        <v>33</v>
      </c>
      <c r="F7" s="10" t="s">
        <v>34</v>
      </c>
      <c r="G7" s="11" t="s">
        <v>35</v>
      </c>
      <c r="H7" s="11" t="s">
        <v>36</v>
      </c>
      <c r="I7" s="12">
        <v>0</v>
      </c>
      <c r="J7" s="13" t="s">
        <v>37</v>
      </c>
      <c r="K7" s="12">
        <v>1</v>
      </c>
      <c r="L7" s="11" t="s">
        <v>38</v>
      </c>
      <c r="M7" s="11" t="s">
        <v>39</v>
      </c>
      <c r="N7" s="12">
        <v>1</v>
      </c>
      <c r="O7" s="12">
        <v>1</v>
      </c>
      <c r="P7" s="12">
        <v>1.25</v>
      </c>
      <c r="Q7" s="14">
        <v>1.1399999999999999</v>
      </c>
      <c r="R7" s="14">
        <v>0.88</v>
      </c>
      <c r="S7" s="14">
        <v>0.75</v>
      </c>
      <c r="T7" s="14">
        <v>1.1299999999999999</v>
      </c>
      <c r="U7" s="14">
        <v>1</v>
      </c>
      <c r="V7" s="14">
        <v>1</v>
      </c>
      <c r="W7" s="14"/>
      <c r="X7" s="12"/>
      <c r="Y7" s="12"/>
      <c r="Z7" s="12">
        <f t="shared" ref="Z7:Z60" si="0">AVERAGE(N7:Y7)</f>
        <v>1.0166666666666666</v>
      </c>
      <c r="AA7" s="15">
        <f t="shared" ref="AA7:AA60" si="1">Z7/K7</f>
        <v>1.0166666666666666</v>
      </c>
      <c r="AB7" s="16" t="s">
        <v>374</v>
      </c>
      <c r="AC7" s="17"/>
      <c r="AD7" s="18" t="s">
        <v>40</v>
      </c>
      <c r="AE7" s="19" t="s">
        <v>41</v>
      </c>
      <c r="AF7" s="1"/>
      <c r="AG7" s="2" t="s">
        <v>35</v>
      </c>
      <c r="AH7" s="2" t="s">
        <v>36</v>
      </c>
      <c r="AI7" s="2" t="s">
        <v>38</v>
      </c>
      <c r="AJ7" s="2" t="s">
        <v>42</v>
      </c>
      <c r="AK7" s="1" t="s">
        <v>43</v>
      </c>
    </row>
    <row r="8" spans="1:37" ht="15.75" customHeight="1">
      <c r="A8" s="1"/>
      <c r="B8" s="20"/>
      <c r="C8" s="107"/>
      <c r="D8" s="106"/>
      <c r="E8" s="21"/>
      <c r="F8" s="21"/>
      <c r="G8" s="21"/>
      <c r="H8" s="21"/>
      <c r="I8" s="22"/>
      <c r="J8" s="21"/>
      <c r="K8" s="22"/>
      <c r="L8" s="21"/>
      <c r="M8" s="21"/>
      <c r="N8" s="22"/>
      <c r="O8" s="22"/>
      <c r="P8" s="22"/>
      <c r="Q8" s="22"/>
      <c r="R8" s="22"/>
      <c r="S8" s="22"/>
      <c r="T8" s="22"/>
      <c r="U8" s="22"/>
      <c r="V8" s="22"/>
      <c r="W8" s="22"/>
      <c r="X8" s="22"/>
      <c r="Y8" s="22"/>
      <c r="Z8" s="22" t="e">
        <f t="shared" si="0"/>
        <v>#DIV/0!</v>
      </c>
      <c r="AA8" s="23" t="e">
        <f t="shared" si="1"/>
        <v>#DIV/0!</v>
      </c>
      <c r="AB8" s="21"/>
      <c r="AC8" s="1"/>
      <c r="AD8" s="24" t="s">
        <v>44</v>
      </c>
      <c r="AE8" s="19" t="s">
        <v>45</v>
      </c>
      <c r="AF8" s="1"/>
      <c r="AG8" s="2" t="s">
        <v>46</v>
      </c>
      <c r="AH8" s="2" t="s">
        <v>47</v>
      </c>
      <c r="AI8" s="2" t="s">
        <v>48</v>
      </c>
      <c r="AJ8" s="2" t="s">
        <v>49</v>
      </c>
      <c r="AK8" s="1" t="s">
        <v>50</v>
      </c>
    </row>
    <row r="9" spans="1:37" ht="15.75" customHeight="1">
      <c r="A9" s="1"/>
      <c r="B9" s="20"/>
      <c r="C9" s="107"/>
      <c r="D9" s="106"/>
      <c r="E9" s="21"/>
      <c r="F9" s="21"/>
      <c r="G9" s="21"/>
      <c r="H9" s="21"/>
      <c r="I9" s="22"/>
      <c r="J9" s="21"/>
      <c r="K9" s="22"/>
      <c r="L9" s="21"/>
      <c r="M9" s="21"/>
      <c r="N9" s="22"/>
      <c r="O9" s="22"/>
      <c r="P9" s="22"/>
      <c r="Q9" s="22"/>
      <c r="R9" s="22"/>
      <c r="S9" s="22"/>
      <c r="T9" s="22"/>
      <c r="U9" s="22"/>
      <c r="V9" s="22"/>
      <c r="W9" s="22"/>
      <c r="X9" s="22"/>
      <c r="Y9" s="22"/>
      <c r="Z9" s="22" t="e">
        <f t="shared" si="0"/>
        <v>#DIV/0!</v>
      </c>
      <c r="AA9" s="23" t="e">
        <f t="shared" si="1"/>
        <v>#DIV/0!</v>
      </c>
      <c r="AB9" s="21"/>
      <c r="AC9" s="1"/>
      <c r="AD9" s="25" t="s">
        <v>51</v>
      </c>
      <c r="AE9" s="19" t="s">
        <v>52</v>
      </c>
      <c r="AF9" s="1"/>
      <c r="AG9" s="2" t="s">
        <v>53</v>
      </c>
      <c r="AH9" s="2" t="s">
        <v>54</v>
      </c>
      <c r="AI9" s="2" t="s">
        <v>55</v>
      </c>
      <c r="AJ9" s="2" t="s">
        <v>39</v>
      </c>
      <c r="AK9" s="1" t="s">
        <v>31</v>
      </c>
    </row>
    <row r="10" spans="1:37" ht="15.75" customHeight="1">
      <c r="A10" s="1"/>
      <c r="B10" s="20"/>
      <c r="C10" s="107"/>
      <c r="D10" s="106"/>
      <c r="E10" s="21"/>
      <c r="F10" s="21"/>
      <c r="G10" s="21"/>
      <c r="H10" s="21"/>
      <c r="I10" s="22"/>
      <c r="J10" s="21"/>
      <c r="K10" s="22"/>
      <c r="L10" s="21"/>
      <c r="M10" s="21"/>
      <c r="N10" s="22"/>
      <c r="O10" s="22"/>
      <c r="P10" s="22"/>
      <c r="Q10" s="22"/>
      <c r="R10" s="22"/>
      <c r="S10" s="22"/>
      <c r="T10" s="22"/>
      <c r="U10" s="22"/>
      <c r="V10" s="22"/>
      <c r="W10" s="22"/>
      <c r="X10" s="22"/>
      <c r="Y10" s="22"/>
      <c r="Z10" s="22" t="e">
        <f t="shared" si="0"/>
        <v>#DIV/0!</v>
      </c>
      <c r="AA10" s="23" t="e">
        <f t="shared" si="1"/>
        <v>#DIV/0!</v>
      </c>
      <c r="AB10" s="21"/>
      <c r="AC10" s="1"/>
      <c r="AD10" s="1"/>
      <c r="AE10" s="1"/>
      <c r="AF10" s="1"/>
      <c r="AG10" s="2" t="s">
        <v>56</v>
      </c>
      <c r="AH10" s="2"/>
      <c r="AI10" s="2" t="s">
        <v>57</v>
      </c>
      <c r="AJ10" s="2" t="s">
        <v>58</v>
      </c>
      <c r="AK10" s="1" t="s">
        <v>59</v>
      </c>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0"/>
        <v>#DIV/0!</v>
      </c>
      <c r="AA11" s="23" t="e">
        <f t="shared" si="1"/>
        <v>#DIV/0!</v>
      </c>
      <c r="AB11" s="21"/>
      <c r="AC11" s="1"/>
      <c r="AD11" s="1"/>
      <c r="AE11" s="1"/>
      <c r="AF11" s="1"/>
      <c r="AG11" s="2" t="s">
        <v>60</v>
      </c>
      <c r="AH11" s="2"/>
      <c r="AI11" s="2"/>
      <c r="AJ11" s="2" t="s">
        <v>61</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0"/>
        <v>#DIV/0!</v>
      </c>
      <c r="AA12" s="23" t="e">
        <f t="shared" si="1"/>
        <v>#DIV/0!</v>
      </c>
      <c r="AB12" s="21"/>
      <c r="AC12" s="1"/>
      <c r="AD12" s="1"/>
      <c r="AE12" s="1"/>
      <c r="AF12" s="1"/>
      <c r="AG12" s="2"/>
      <c r="AH12" s="2"/>
      <c r="AI12" s="2"/>
      <c r="AJ12" s="2" t="s">
        <v>62</v>
      </c>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0"/>
        <v>#DIV/0!</v>
      </c>
      <c r="AA13" s="23" t="e">
        <f t="shared" si="1"/>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0"/>
        <v>#DIV/0!</v>
      </c>
      <c r="AA14" s="23" t="e">
        <f t="shared" si="1"/>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0"/>
        <v>#DIV/0!</v>
      </c>
      <c r="AA15" s="23" t="e">
        <f t="shared" si="1"/>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0"/>
        <v>#DIV/0!</v>
      </c>
      <c r="AA16" s="23" t="e">
        <f t="shared" si="1"/>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0"/>
        <v>#DIV/0!</v>
      </c>
      <c r="AA17" s="23" t="e">
        <f t="shared" si="1"/>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0"/>
        <v>#DIV/0!</v>
      </c>
      <c r="AA18" s="23" t="e">
        <f t="shared" si="1"/>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0"/>
        <v>#DIV/0!</v>
      </c>
      <c r="AA19" s="23" t="e">
        <f t="shared" si="1"/>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0"/>
        <v>#DIV/0!</v>
      </c>
      <c r="AA20" s="23" t="e">
        <f t="shared" si="1"/>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0"/>
        <v>#DIV/0!</v>
      </c>
      <c r="AA21" s="23" t="e">
        <f t="shared" si="1"/>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0"/>
        <v>#DIV/0!</v>
      </c>
      <c r="AA22" s="23" t="e">
        <f t="shared" si="1"/>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0"/>
        <v>#DIV/0!</v>
      </c>
      <c r="AA23" s="23" t="e">
        <f t="shared" si="1"/>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0"/>
        <v>#DIV/0!</v>
      </c>
      <c r="AA24" s="23" t="e">
        <f t="shared" si="1"/>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0"/>
        <v>#DIV/0!</v>
      </c>
      <c r="AA25" s="23" t="e">
        <f t="shared" si="1"/>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0"/>
        <v>#DIV/0!</v>
      </c>
      <c r="AA26" s="23" t="e">
        <f t="shared" si="1"/>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3" t="e">
        <f t="shared" si="1"/>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3" t="e">
        <f t="shared" si="1"/>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3" t="e">
        <f t="shared" si="1"/>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3" t="e">
        <f t="shared" si="1"/>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3" t="e">
        <f t="shared" si="1"/>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3" t="e">
        <f t="shared" si="1"/>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3" t="e">
        <f t="shared" si="1"/>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3" t="e">
        <f t="shared" si="1"/>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3" t="e">
        <f t="shared" si="1"/>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3" t="e">
        <f t="shared" si="1"/>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3" t="e">
        <f t="shared" si="1"/>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3" t="e">
        <f t="shared" si="1"/>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3" t="e">
        <f t="shared" si="1"/>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3" t="e">
        <f t="shared" si="1"/>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3" t="e">
        <f t="shared" si="1"/>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3" t="e">
        <f t="shared" si="1"/>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3" t="e">
        <f t="shared" si="1"/>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3" t="e">
        <f t="shared" si="1"/>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3" t="e">
        <f t="shared" si="1"/>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3" t="e">
        <f t="shared" si="1"/>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3" t="e">
        <f t="shared" si="1"/>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3" t="e">
        <f t="shared" si="1"/>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3" t="e">
        <f t="shared" si="1"/>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3" t="e">
        <f t="shared" si="1"/>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3" t="e">
        <f t="shared" si="1"/>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3" t="e">
        <f t="shared" si="1"/>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3" t="e">
        <f t="shared" si="1"/>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3" t="e">
        <f t="shared" si="1"/>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0"/>
        <v>#DIV/0!</v>
      </c>
      <c r="AA55" s="23" t="e">
        <f t="shared" si="1"/>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0"/>
        <v>#DIV/0!</v>
      </c>
      <c r="AA56" s="23" t="e">
        <f t="shared" si="1"/>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0"/>
        <v>#DIV/0!</v>
      </c>
      <c r="AA57" s="23" t="e">
        <f t="shared" si="1"/>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0"/>
        <v>#DIV/0!</v>
      </c>
      <c r="AA58" s="23" t="e">
        <f t="shared" si="1"/>
        <v>#DIV/0!</v>
      </c>
      <c r="AB58" s="21"/>
      <c r="AC58" s="1"/>
      <c r="AD58" s="1"/>
      <c r="AE58" s="1"/>
      <c r="AF58" s="1"/>
      <c r="AG58" s="1"/>
      <c r="AH58" s="1"/>
      <c r="AI58" s="1"/>
      <c r="AJ58" s="1"/>
      <c r="AK58" s="1"/>
    </row>
    <row r="59" spans="1:37" ht="15.75" customHeight="1">
      <c r="A59" s="1"/>
      <c r="B59" s="19"/>
      <c r="C59" s="107"/>
      <c r="D59" s="106"/>
      <c r="E59" s="21"/>
      <c r="F59" s="21"/>
      <c r="G59" s="21"/>
      <c r="H59" s="21"/>
      <c r="I59" s="22"/>
      <c r="J59" s="21"/>
      <c r="K59" s="22"/>
      <c r="L59" s="21"/>
      <c r="M59" s="21"/>
      <c r="N59" s="22"/>
      <c r="O59" s="22"/>
      <c r="P59" s="22"/>
      <c r="Q59" s="22"/>
      <c r="R59" s="22"/>
      <c r="S59" s="22"/>
      <c r="T59" s="22"/>
      <c r="U59" s="22"/>
      <c r="V59" s="22"/>
      <c r="W59" s="22"/>
      <c r="X59" s="22"/>
      <c r="Y59" s="22"/>
      <c r="Z59" s="22" t="e">
        <f t="shared" si="0"/>
        <v>#DIV/0!</v>
      </c>
      <c r="AA59" s="23" t="e">
        <f t="shared" si="1"/>
        <v>#DIV/0!</v>
      </c>
      <c r="AB59" s="21"/>
      <c r="AC59" s="1"/>
      <c r="AD59" s="1"/>
      <c r="AE59" s="1"/>
      <c r="AF59" s="1"/>
      <c r="AG59" s="1"/>
      <c r="AH59" s="1"/>
      <c r="AI59" s="1"/>
      <c r="AJ59" s="1"/>
      <c r="AK59" s="1"/>
    </row>
    <row r="60" spans="1:37" ht="15.75" customHeight="1">
      <c r="A60" s="1"/>
      <c r="B60" s="26"/>
      <c r="C60" s="108"/>
      <c r="D60" s="109"/>
      <c r="E60" s="27"/>
      <c r="F60" s="27"/>
      <c r="G60" s="27"/>
      <c r="H60" s="27"/>
      <c r="I60" s="28"/>
      <c r="J60" s="27"/>
      <c r="K60" s="28"/>
      <c r="L60" s="27"/>
      <c r="M60" s="27"/>
      <c r="N60" s="28"/>
      <c r="O60" s="28"/>
      <c r="P60" s="28"/>
      <c r="Q60" s="28"/>
      <c r="R60" s="28"/>
      <c r="S60" s="28"/>
      <c r="T60" s="28"/>
      <c r="U60" s="28"/>
      <c r="V60" s="28"/>
      <c r="W60" s="28"/>
      <c r="X60" s="28"/>
      <c r="Y60" s="28"/>
      <c r="Z60" s="28" t="e">
        <f t="shared" si="0"/>
        <v>#DIV/0!</v>
      </c>
      <c r="AA60" s="29" t="e">
        <f t="shared" si="1"/>
        <v>#DIV/0!</v>
      </c>
      <c r="AB60" s="21"/>
      <c r="AC60" s="1"/>
      <c r="AD60" s="1"/>
      <c r="AE60" s="1"/>
      <c r="AF60" s="1"/>
      <c r="AG60" s="1"/>
      <c r="AH60" s="1"/>
      <c r="AI60" s="1"/>
      <c r="AJ60" s="1"/>
      <c r="AK60" s="1"/>
    </row>
    <row r="61" spans="1:37" ht="15.75" customHeight="1">
      <c r="A61" s="1"/>
      <c r="B61" s="110" t="s">
        <v>63</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2"/>
      <c r="AC61" s="30"/>
      <c r="AD61" s="1"/>
      <c r="AE61" s="1"/>
      <c r="AF61" s="1"/>
      <c r="AG61" s="1"/>
      <c r="AH61" s="1"/>
      <c r="AI61" s="1"/>
      <c r="AJ61" s="1"/>
      <c r="AK61" s="1"/>
    </row>
    <row r="62" spans="1:37" ht="15.75" customHeight="1">
      <c r="A62" s="1"/>
      <c r="B62" s="113"/>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5"/>
      <c r="AC62" s="30"/>
      <c r="AD62" s="1"/>
      <c r="AE62" s="1"/>
      <c r="AF62" s="1"/>
      <c r="AG62" s="1"/>
      <c r="AH62" s="1"/>
      <c r="AI62" s="1"/>
      <c r="AJ62" s="1"/>
      <c r="AK62" s="1"/>
    </row>
    <row r="63" spans="1:37" ht="15.75" customHeight="1">
      <c r="A63" s="1"/>
      <c r="B63" s="31" t="s">
        <v>3</v>
      </c>
      <c r="C63" s="116" t="s">
        <v>4</v>
      </c>
      <c r="D63" s="117"/>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5" t="s">
        <v>22</v>
      </c>
      <c r="W63" s="5" t="s">
        <v>23</v>
      </c>
      <c r="X63" s="5" t="s">
        <v>24</v>
      </c>
      <c r="Y63" s="5" t="s">
        <v>25</v>
      </c>
      <c r="Z63" s="5" t="s">
        <v>26</v>
      </c>
      <c r="AA63" s="6" t="s">
        <v>27</v>
      </c>
      <c r="AB63" s="7" t="s">
        <v>28</v>
      </c>
      <c r="AC63" s="8"/>
      <c r="AD63" s="1"/>
      <c r="AE63" s="1"/>
      <c r="AF63" s="1"/>
      <c r="AG63" s="1"/>
      <c r="AH63" s="1"/>
      <c r="AI63" s="1"/>
      <c r="AJ63" s="1"/>
      <c r="AK63" s="1"/>
    </row>
    <row r="64" spans="1:37" ht="52.5" customHeight="1">
      <c r="A64" s="1"/>
      <c r="B64" s="33" t="s">
        <v>31</v>
      </c>
      <c r="C64" s="118" t="s">
        <v>64</v>
      </c>
      <c r="D64" s="115"/>
      <c r="E64" s="10" t="s">
        <v>65</v>
      </c>
      <c r="F64" s="10" t="s">
        <v>66</v>
      </c>
      <c r="G64" s="11" t="s">
        <v>35</v>
      </c>
      <c r="H64" s="11" t="s">
        <v>36</v>
      </c>
      <c r="I64" s="12">
        <v>0</v>
      </c>
      <c r="J64" s="34" t="s">
        <v>67</v>
      </c>
      <c r="K64" s="12">
        <v>1</v>
      </c>
      <c r="L64" s="11" t="s">
        <v>38</v>
      </c>
      <c r="M64" s="11" t="s">
        <v>39</v>
      </c>
      <c r="N64" s="12"/>
      <c r="O64" s="12"/>
      <c r="P64" s="12"/>
      <c r="Q64" s="12"/>
      <c r="R64" s="12"/>
      <c r="S64" s="12"/>
      <c r="T64" s="12"/>
      <c r="U64" s="12"/>
      <c r="V64" s="12"/>
      <c r="W64" s="12"/>
      <c r="X64" s="12"/>
      <c r="Y64" s="12"/>
      <c r="Z64" s="12" t="e">
        <f t="shared" ref="Z64:Z78" si="2">AVERAGE(N64:Y64)</f>
        <v>#DIV/0!</v>
      </c>
      <c r="AA64" s="35" t="e">
        <f t="shared" ref="AA64:AA78" si="3">Z64/K64</f>
        <v>#DIV/0!</v>
      </c>
      <c r="AB64" s="20"/>
      <c r="AC64" s="36"/>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2"/>
        <v>#DIV/0!</v>
      </c>
      <c r="AA65" s="41"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2"/>
        <v>#DIV/0!</v>
      </c>
      <c r="AA66" s="41"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2"/>
        <v>#DIV/0!</v>
      </c>
      <c r="AA67" s="41"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2"/>
        <v>#DIV/0!</v>
      </c>
      <c r="AA68" s="41"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2"/>
        <v>#DIV/0!</v>
      </c>
      <c r="AA69" s="41" t="e">
        <f t="shared" si="3"/>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2"/>
        <v>#DIV/0!</v>
      </c>
      <c r="AA70" s="41" t="e">
        <f t="shared" si="3"/>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2"/>
        <v>#DIV/0!</v>
      </c>
      <c r="AA71" s="41" t="e">
        <f t="shared" si="3"/>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2"/>
        <v>#DIV/0!</v>
      </c>
      <c r="AA72" s="41" t="e">
        <f t="shared" si="3"/>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2"/>
        <v>#DIV/0!</v>
      </c>
      <c r="AA73" s="41" t="e">
        <f t="shared" si="3"/>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2"/>
        <v>#DIV/0!</v>
      </c>
      <c r="AA74" s="41" t="e">
        <f t="shared" si="3"/>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2"/>
        <v>#DIV/0!</v>
      </c>
      <c r="AA75" s="41" t="e">
        <f t="shared" si="3"/>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2"/>
        <v>#DIV/0!</v>
      </c>
      <c r="AA76" s="41" t="e">
        <f t="shared" si="3"/>
        <v>#DIV/0!</v>
      </c>
      <c r="AB76" s="21"/>
      <c r="AC76" s="1"/>
      <c r="AD76" s="1"/>
      <c r="AE76" s="1"/>
      <c r="AF76" s="1"/>
      <c r="AG76" s="1"/>
      <c r="AH76" s="1"/>
      <c r="AI76" s="1"/>
      <c r="AJ76" s="1"/>
      <c r="AK76" s="1"/>
    </row>
    <row r="77" spans="1:37"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2"/>
        <v>#DIV/0!</v>
      </c>
      <c r="AA77" s="41" t="e">
        <f t="shared" si="3"/>
        <v>#DIV/0!</v>
      </c>
      <c r="AB77" s="21"/>
      <c r="AC77" s="1"/>
      <c r="AD77" s="1"/>
      <c r="AE77" s="1"/>
      <c r="AF77" s="1"/>
      <c r="AG77" s="1"/>
      <c r="AH77" s="1"/>
      <c r="AI77" s="1"/>
      <c r="AJ77" s="1"/>
      <c r="AK77" s="1"/>
    </row>
    <row r="78" spans="1:37" ht="15.75" customHeight="1">
      <c r="A78" s="1"/>
      <c r="B78" s="42"/>
      <c r="C78" s="120"/>
      <c r="D78" s="109"/>
      <c r="E78" s="43"/>
      <c r="F78" s="44"/>
      <c r="G78" s="43"/>
      <c r="H78" s="43"/>
      <c r="I78" s="45"/>
      <c r="J78" s="46"/>
      <c r="K78" s="45"/>
      <c r="L78" s="43"/>
      <c r="M78" s="43"/>
      <c r="N78" s="45"/>
      <c r="O78" s="45"/>
      <c r="P78" s="45"/>
      <c r="Q78" s="45"/>
      <c r="R78" s="45"/>
      <c r="S78" s="45"/>
      <c r="T78" s="45"/>
      <c r="U78" s="45"/>
      <c r="V78" s="45"/>
      <c r="W78" s="45"/>
      <c r="X78" s="45"/>
      <c r="Y78" s="45"/>
      <c r="Z78" s="45" t="e">
        <f t="shared" si="2"/>
        <v>#DIV/0!</v>
      </c>
      <c r="AA78" s="47" t="e">
        <f t="shared" si="3"/>
        <v>#DIV/0!</v>
      </c>
      <c r="AB78" s="21"/>
      <c r="AC78" s="1"/>
      <c r="AD78" s="1"/>
      <c r="AE78" s="1"/>
      <c r="AF78" s="1"/>
      <c r="AG78" s="1"/>
      <c r="AH78" s="1"/>
      <c r="AI78" s="1"/>
      <c r="AJ78" s="1"/>
      <c r="AK78" s="1"/>
    </row>
    <row r="79" spans="1:37" ht="15.75" customHeight="1">
      <c r="A79" s="1"/>
      <c r="B79" s="110" t="s">
        <v>68</v>
      </c>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2"/>
      <c r="AC79" s="30"/>
      <c r="AD79" s="1"/>
      <c r="AE79" s="1"/>
      <c r="AF79" s="1"/>
      <c r="AG79" s="1"/>
      <c r="AH79" s="1"/>
      <c r="AI79" s="1"/>
      <c r="AJ79" s="1"/>
      <c r="AK79" s="1"/>
    </row>
    <row r="80" spans="1:37" ht="15.75" customHeight="1">
      <c r="A80" s="1"/>
      <c r="B80" s="113"/>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5"/>
      <c r="AC80" s="30"/>
      <c r="AD80" s="1"/>
      <c r="AE80" s="1"/>
      <c r="AF80" s="1"/>
      <c r="AG80" s="1"/>
      <c r="AH80" s="1"/>
      <c r="AI80" s="1"/>
      <c r="AJ80" s="1"/>
      <c r="AK80" s="1"/>
    </row>
    <row r="81" spans="1:37" ht="15.75" customHeight="1">
      <c r="A81" s="1"/>
      <c r="B81" s="31" t="s">
        <v>3</v>
      </c>
      <c r="C81" s="116" t="s">
        <v>4</v>
      </c>
      <c r="D81" s="117"/>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5" t="s">
        <v>22</v>
      </c>
      <c r="W81" s="5" t="s">
        <v>23</v>
      </c>
      <c r="X81" s="5" t="s">
        <v>24</v>
      </c>
      <c r="Y81" s="5" t="s">
        <v>25</v>
      </c>
      <c r="Z81" s="5" t="s">
        <v>26</v>
      </c>
      <c r="AA81" s="6" t="s">
        <v>27</v>
      </c>
      <c r="AB81" s="7" t="s">
        <v>28</v>
      </c>
      <c r="AC81" s="8"/>
      <c r="AD81" s="1"/>
      <c r="AE81" s="1"/>
      <c r="AF81" s="1"/>
      <c r="AG81" s="1"/>
      <c r="AH81" s="1"/>
      <c r="AI81" s="1"/>
      <c r="AJ81" s="1"/>
      <c r="AK81" s="1"/>
    </row>
    <row r="82" spans="1:37" ht="96.75" customHeight="1">
      <c r="A82" s="1"/>
      <c r="B82" s="9" t="s">
        <v>50</v>
      </c>
      <c r="C82" s="118" t="s">
        <v>64</v>
      </c>
      <c r="D82" s="115"/>
      <c r="E82" s="10" t="s">
        <v>69</v>
      </c>
      <c r="F82" s="10" t="s">
        <v>70</v>
      </c>
      <c r="G82" s="11" t="s">
        <v>35</v>
      </c>
      <c r="H82" s="11" t="s">
        <v>36</v>
      </c>
      <c r="I82" s="12">
        <v>0</v>
      </c>
      <c r="J82" s="13" t="s">
        <v>71</v>
      </c>
      <c r="K82" s="12">
        <v>1</v>
      </c>
      <c r="L82" s="11" t="s">
        <v>38</v>
      </c>
      <c r="M82" s="11" t="s">
        <v>39</v>
      </c>
      <c r="N82" s="12"/>
      <c r="O82" s="12"/>
      <c r="P82" s="14">
        <v>0.33</v>
      </c>
      <c r="Q82" s="12"/>
      <c r="R82" s="12"/>
      <c r="S82" s="14">
        <v>1</v>
      </c>
      <c r="T82" s="12"/>
      <c r="U82" s="12"/>
      <c r="V82" s="12"/>
      <c r="W82" s="12"/>
      <c r="X82" s="12"/>
      <c r="Y82" s="12"/>
      <c r="Z82" s="12">
        <f t="shared" ref="Z82:Z96" si="4">AVERAGE(N82:Y82)</f>
        <v>0.66500000000000004</v>
      </c>
      <c r="AA82" s="35">
        <f t="shared" ref="AA82:AA96" si="5">Z82/K82</f>
        <v>0.66500000000000004</v>
      </c>
      <c r="AB82" s="48" t="s">
        <v>72</v>
      </c>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4"/>
        <v>#DIV/0!</v>
      </c>
      <c r="AA83" s="41" t="e">
        <f t="shared" si="5"/>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4"/>
        <v>#DIV/0!</v>
      </c>
      <c r="AA84" s="41" t="e">
        <f t="shared" si="5"/>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4"/>
        <v>#DIV/0!</v>
      </c>
      <c r="AA85" s="41" t="e">
        <f t="shared" si="5"/>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4"/>
        <v>#DIV/0!</v>
      </c>
      <c r="AA86" s="41" t="e">
        <f t="shared" si="5"/>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4"/>
        <v>#DIV/0!</v>
      </c>
      <c r="AA87" s="41" t="e">
        <f t="shared" si="5"/>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4"/>
        <v>#DIV/0!</v>
      </c>
      <c r="AA88" s="41" t="e">
        <f t="shared" si="5"/>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4"/>
        <v>#DIV/0!</v>
      </c>
      <c r="AA89" s="41" t="e">
        <f t="shared" si="5"/>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4"/>
        <v>#DIV/0!</v>
      </c>
      <c r="AA90" s="41" t="e">
        <f t="shared" si="5"/>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4"/>
        <v>#DIV/0!</v>
      </c>
      <c r="AA91" s="41" t="e">
        <f t="shared" si="5"/>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4"/>
        <v>#DIV/0!</v>
      </c>
      <c r="AA92" s="41" t="e">
        <f t="shared" si="5"/>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4"/>
        <v>#DIV/0!</v>
      </c>
      <c r="AA93" s="41" t="e">
        <f t="shared" si="5"/>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4"/>
        <v>#DIV/0!</v>
      </c>
      <c r="AA94" s="41" t="e">
        <f t="shared" si="5"/>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4"/>
        <v>#DIV/0!</v>
      </c>
      <c r="AA95" s="41" t="e">
        <f t="shared" si="5"/>
        <v>#DIV/0!</v>
      </c>
      <c r="AB95" s="21"/>
      <c r="AC95" s="1"/>
      <c r="AD95" s="1"/>
      <c r="AE95" s="1"/>
      <c r="AF95" s="1"/>
      <c r="AG95" s="1"/>
      <c r="AH95" s="1"/>
      <c r="AI95" s="1"/>
      <c r="AJ95" s="1"/>
      <c r="AK95" s="1"/>
    </row>
    <row r="96" spans="1:37" ht="15.75" customHeight="1">
      <c r="A96" s="1"/>
      <c r="B96" s="20"/>
      <c r="C96" s="119"/>
      <c r="D96" s="106"/>
      <c r="E96" s="37"/>
      <c r="F96" s="38"/>
      <c r="G96" s="37"/>
      <c r="H96" s="37"/>
      <c r="I96" s="39"/>
      <c r="J96" s="40"/>
      <c r="K96" s="39"/>
      <c r="L96" s="37"/>
      <c r="M96" s="37"/>
      <c r="N96" s="39"/>
      <c r="O96" s="39"/>
      <c r="P96" s="39"/>
      <c r="Q96" s="39"/>
      <c r="R96" s="39"/>
      <c r="S96" s="39"/>
      <c r="T96" s="39"/>
      <c r="U96" s="39"/>
      <c r="V96" s="39"/>
      <c r="W96" s="39"/>
      <c r="X96" s="39"/>
      <c r="Y96" s="39"/>
      <c r="Z96" s="39" t="e">
        <f t="shared" si="4"/>
        <v>#DIV/0!</v>
      </c>
      <c r="AA96" s="41"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94">
    <mergeCell ref="C46:D46"/>
    <mergeCell ref="C47:D47"/>
    <mergeCell ref="C48:D48"/>
    <mergeCell ref="C49:D49"/>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86:D86"/>
    <mergeCell ref="C87:D87"/>
    <mergeCell ref="C95:D95"/>
    <mergeCell ref="C96:D96"/>
    <mergeCell ref="C88:D88"/>
    <mergeCell ref="C89:D89"/>
    <mergeCell ref="C90:D90"/>
    <mergeCell ref="C91:D91"/>
    <mergeCell ref="C92:D92"/>
    <mergeCell ref="C93:D93"/>
    <mergeCell ref="C94:D94"/>
    <mergeCell ref="C81:D81"/>
    <mergeCell ref="C82:D82"/>
    <mergeCell ref="C83:D83"/>
    <mergeCell ref="C84:D84"/>
    <mergeCell ref="C85:D85"/>
    <mergeCell ref="C78:D78"/>
    <mergeCell ref="B79:AB80"/>
    <mergeCell ref="C70:D70"/>
    <mergeCell ref="C71:D71"/>
    <mergeCell ref="C72:D72"/>
    <mergeCell ref="C73:D73"/>
    <mergeCell ref="C74:D74"/>
    <mergeCell ref="C75:D75"/>
    <mergeCell ref="C76:D76"/>
    <mergeCell ref="C66:D66"/>
    <mergeCell ref="C67:D67"/>
    <mergeCell ref="C68:D68"/>
    <mergeCell ref="C69:D69"/>
    <mergeCell ref="C77:D77"/>
    <mergeCell ref="C55:D55"/>
    <mergeCell ref="C56:D56"/>
    <mergeCell ref="C63:D63"/>
    <mergeCell ref="C64:D64"/>
    <mergeCell ref="C65:D65"/>
    <mergeCell ref="C50:D50"/>
    <mergeCell ref="C51:D51"/>
    <mergeCell ref="C52:D52"/>
    <mergeCell ref="C53:D53"/>
    <mergeCell ref="C54:D54"/>
    <mergeCell ref="C57:D57"/>
    <mergeCell ref="C58:D58"/>
    <mergeCell ref="C59:D59"/>
    <mergeCell ref="C60:D60"/>
    <mergeCell ref="B61:AB62"/>
  </mergeCells>
  <conditionalFormatting sqref="N7:AA60">
    <cfRule type="cellIs" dxfId="206" priority="1" operator="lessThan">
      <formula>0.7</formula>
    </cfRule>
  </conditionalFormatting>
  <conditionalFormatting sqref="N7:AA60">
    <cfRule type="cellIs" dxfId="205" priority="2" operator="between">
      <formula>0.7</formula>
      <formula>0.9</formula>
    </cfRule>
  </conditionalFormatting>
  <conditionalFormatting sqref="N7:AA60">
    <cfRule type="cellIs" dxfId="204" priority="3" operator="greaterThan">
      <formula>0.9</formula>
    </cfRule>
  </conditionalFormatting>
  <conditionalFormatting sqref="N64:AA64 Z65:AA78">
    <cfRule type="cellIs" dxfId="203" priority="4" operator="lessThan">
      <formula>0.7</formula>
    </cfRule>
  </conditionalFormatting>
  <conditionalFormatting sqref="N64:AA64 Z65:AA78">
    <cfRule type="cellIs" dxfId="202" priority="5" operator="between">
      <formula>0.7</formula>
      <formula>0.9</formula>
    </cfRule>
  </conditionalFormatting>
  <conditionalFormatting sqref="N64:AA64 Z65:AA78">
    <cfRule type="cellIs" dxfId="201" priority="6" operator="greaterThan">
      <formula>0.9</formula>
    </cfRule>
  </conditionalFormatting>
  <conditionalFormatting sqref="N65:Y78">
    <cfRule type="cellIs" dxfId="200" priority="7" operator="lessThan">
      <formula>0.7</formula>
    </cfRule>
  </conditionalFormatting>
  <conditionalFormatting sqref="N65:Y78">
    <cfRule type="cellIs" dxfId="199" priority="8" operator="between">
      <formula>0.7</formula>
      <formula>0.9</formula>
    </cfRule>
  </conditionalFormatting>
  <conditionalFormatting sqref="N65:Y78">
    <cfRule type="cellIs" dxfId="198" priority="9" operator="greaterThan">
      <formula>0.9</formula>
    </cfRule>
  </conditionalFormatting>
  <conditionalFormatting sqref="N82:AA82 Z83:AA96">
    <cfRule type="cellIs" dxfId="197" priority="10" operator="lessThan">
      <formula>0.7</formula>
    </cfRule>
  </conditionalFormatting>
  <conditionalFormatting sqref="N82:AA82 Z83:AA96">
    <cfRule type="cellIs" dxfId="196" priority="11" operator="between">
      <formula>0.7</formula>
      <formula>0.9</formula>
    </cfRule>
  </conditionalFormatting>
  <conditionalFormatting sqref="N82:AA82 Z83:AA96">
    <cfRule type="cellIs" dxfId="195" priority="12" operator="greaterThan">
      <formula>0.9</formula>
    </cfRule>
  </conditionalFormatting>
  <conditionalFormatting sqref="N83:Y96">
    <cfRule type="cellIs" dxfId="194" priority="13" operator="lessThan">
      <formula>0.7</formula>
    </cfRule>
  </conditionalFormatting>
  <conditionalFormatting sqref="N83:Y96">
    <cfRule type="cellIs" dxfId="193" priority="14" operator="between">
      <formula>0.7</formula>
      <formula>0.9</formula>
    </cfRule>
  </conditionalFormatting>
  <conditionalFormatting sqref="N83:Y96">
    <cfRule type="cellIs" dxfId="192" priority="15" operator="greaterThan">
      <formula>0.9</formula>
    </cfRule>
  </conditionalFormatting>
  <dataValidations count="5">
    <dataValidation type="list" allowBlank="1" showErrorMessage="1" sqref="H7:H60 H64:H78 H82:H96" xr:uid="{00000000-0002-0000-0100-000000000000}">
      <formula1>$AH$7:$AH$9</formula1>
    </dataValidation>
    <dataValidation type="list" allowBlank="1" showErrorMessage="1" sqref="M7:M60 M64:M78 M82:M96" xr:uid="{00000000-0002-0000-0100-000001000000}">
      <formula1>$AJ$7:$AJ$12</formula1>
    </dataValidation>
    <dataValidation type="list" allowBlank="1" showErrorMessage="1" sqref="G7:G60 G64:G78 G82:G96" xr:uid="{00000000-0002-0000-0100-000002000000}">
      <formula1>$AG$7:$AG$11</formula1>
    </dataValidation>
    <dataValidation type="list" allowBlank="1" showErrorMessage="1" sqref="L7:L60 L64:L78 L82:L96" xr:uid="{00000000-0002-0000-0100-000003000000}">
      <formula1>$AI$7:$AI$10</formula1>
    </dataValidation>
    <dataValidation type="list" allowBlank="1" showErrorMessage="1" sqref="B7:B60 B64:B78 B82:B96" xr:uid="{00000000-0002-0000-0100-000004000000}">
      <formula1>$AK$7:$AK$10</formula1>
    </dataValidation>
  </dataValidations>
  <hyperlinks>
    <hyperlink ref="AB82" r:id="rId1" xr:uid="{00000000-0004-0000-0100-000000000000}"/>
  </hyperlinks>
  <pageMargins left="0.7" right="0.7" top="0.75" bottom="0.75" header="0" footer="0"/>
  <pageSetup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989"/>
  <sheetViews>
    <sheetView workbookViewId="0">
      <pane xSplit="5" ySplit="5" topLeftCell="AA15" activePane="bottomRight" state="frozen"/>
      <selection pane="topRight" activeCell="F1" sqref="F1"/>
      <selection pane="bottomLeft" activeCell="A6" sqref="A6"/>
      <selection pane="bottomRight" activeCell="E21" sqref="E21"/>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23.4414062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6" width="10.88671875" hidden="1" customWidth="1"/>
  </cols>
  <sheetData>
    <row r="1" spans="1:36" ht="6.75" customHeight="1">
      <c r="A1" s="1"/>
      <c r="B1" s="1"/>
      <c r="C1" s="1"/>
      <c r="D1" s="1"/>
      <c r="E1" s="1"/>
      <c r="F1" s="1"/>
      <c r="G1" s="1"/>
      <c r="H1" s="1"/>
      <c r="I1" s="1"/>
      <c r="J1" s="1"/>
      <c r="K1" s="1"/>
      <c r="L1" s="1"/>
      <c r="M1" s="1"/>
      <c r="N1" s="1"/>
      <c r="O1" s="1"/>
      <c r="P1" s="1"/>
      <c r="Q1" s="1"/>
      <c r="R1" s="1"/>
      <c r="S1" s="1"/>
      <c r="T1" s="1"/>
      <c r="U1" s="1"/>
      <c r="V1" s="1"/>
      <c r="W1" s="1"/>
      <c r="X1" s="1"/>
      <c r="Y1" s="1"/>
      <c r="Z1" s="1"/>
      <c r="AA1" s="1"/>
      <c r="AB1" s="49"/>
      <c r="AC1" s="1"/>
      <c r="AD1" s="1"/>
      <c r="AE1" s="1"/>
      <c r="AF1" s="1"/>
      <c r="AG1" s="1"/>
      <c r="AH1" s="1"/>
      <c r="AI1" s="1"/>
      <c r="AJ1" s="1"/>
    </row>
    <row r="2" spans="1:36" ht="15.75" customHeight="1">
      <c r="A2" s="1"/>
      <c r="B2" s="121"/>
      <c r="C2" s="122"/>
      <c r="D2" s="103" t="s">
        <v>0</v>
      </c>
      <c r="E2" s="104"/>
      <c r="F2" s="3"/>
      <c r="G2" s="3"/>
      <c r="H2" s="3"/>
      <c r="I2" s="3"/>
      <c r="J2" s="3"/>
      <c r="K2" s="3"/>
      <c r="L2" s="3"/>
      <c r="M2" s="3"/>
      <c r="N2" s="3"/>
      <c r="O2" s="3"/>
      <c r="P2" s="3"/>
      <c r="Q2" s="3"/>
      <c r="R2" s="3"/>
      <c r="S2" s="3"/>
      <c r="T2" s="3"/>
      <c r="U2" s="3"/>
      <c r="V2" s="3"/>
      <c r="W2" s="3"/>
      <c r="X2" s="3"/>
      <c r="Y2" s="3"/>
      <c r="Z2" s="3"/>
      <c r="AA2" s="3"/>
      <c r="AB2" s="50"/>
      <c r="AC2" s="1"/>
      <c r="AD2" s="1"/>
      <c r="AE2" s="1"/>
      <c r="AF2" s="1"/>
      <c r="AG2" s="1"/>
      <c r="AH2" s="1"/>
      <c r="AI2" s="1"/>
      <c r="AJ2" s="1"/>
    </row>
    <row r="3" spans="1:36" ht="15.75" customHeight="1">
      <c r="A3" s="1"/>
      <c r="B3" s="104"/>
      <c r="C3" s="122"/>
      <c r="D3" s="105" t="s">
        <v>73</v>
      </c>
      <c r="E3" s="106"/>
      <c r="F3" s="3"/>
      <c r="G3" s="3"/>
      <c r="H3" s="3"/>
      <c r="I3" s="3"/>
      <c r="J3" s="3"/>
      <c r="K3" s="3"/>
      <c r="L3" s="3"/>
      <c r="M3" s="3"/>
      <c r="N3" s="3"/>
      <c r="O3" s="3"/>
      <c r="P3" s="3"/>
      <c r="Q3" s="3"/>
      <c r="R3" s="3"/>
      <c r="S3" s="3"/>
      <c r="T3" s="3"/>
      <c r="U3" s="3"/>
      <c r="V3" s="3"/>
      <c r="W3" s="3"/>
      <c r="X3" s="3"/>
      <c r="Y3" s="3"/>
      <c r="Z3" s="3"/>
      <c r="AA3" s="3"/>
      <c r="AB3" s="50"/>
      <c r="AC3" s="1"/>
      <c r="AD3" s="1"/>
      <c r="AE3" s="1"/>
      <c r="AF3" s="1"/>
      <c r="AG3" s="1"/>
      <c r="AH3" s="1"/>
      <c r="AI3" s="1"/>
      <c r="AJ3" s="1"/>
    </row>
    <row r="4" spans="1:36" ht="48" customHeight="1">
      <c r="A4" s="1"/>
      <c r="B4" s="104"/>
      <c r="C4" s="122"/>
      <c r="D4" s="105" t="s">
        <v>2</v>
      </c>
      <c r="E4" s="106"/>
      <c r="F4" s="3"/>
      <c r="G4" s="3"/>
      <c r="H4" s="3"/>
      <c r="I4" s="3"/>
      <c r="J4" s="3"/>
      <c r="K4" s="3"/>
      <c r="L4" s="3"/>
      <c r="M4" s="3"/>
      <c r="N4" s="3"/>
      <c r="O4" s="3"/>
      <c r="P4" s="3"/>
      <c r="Q4" s="3"/>
      <c r="R4" s="3"/>
      <c r="S4" s="3"/>
      <c r="T4" s="3"/>
      <c r="U4" s="3"/>
      <c r="V4" s="3"/>
      <c r="W4" s="3"/>
      <c r="X4" s="3"/>
      <c r="Y4" s="3"/>
      <c r="Z4" s="3"/>
      <c r="AA4" s="3"/>
      <c r="AB4" s="50"/>
      <c r="AC4" s="1"/>
      <c r="AD4" s="1"/>
      <c r="AE4" s="1"/>
      <c r="AF4" s="1"/>
      <c r="AG4" s="1"/>
      <c r="AH4" s="1"/>
      <c r="AI4" s="1"/>
      <c r="AJ4" s="1"/>
    </row>
    <row r="5" spans="1:36" ht="4.5" customHeight="1">
      <c r="A5" s="1"/>
      <c r="B5" s="1"/>
      <c r="C5" s="1"/>
      <c r="D5" s="1"/>
      <c r="E5" s="1"/>
      <c r="F5" s="1"/>
      <c r="G5" s="1"/>
      <c r="H5" s="1"/>
      <c r="I5" s="1"/>
      <c r="J5" s="1"/>
      <c r="K5" s="1"/>
      <c r="L5" s="1"/>
      <c r="M5" s="1"/>
      <c r="N5" s="1"/>
      <c r="O5" s="1"/>
      <c r="P5" s="1"/>
      <c r="Q5" s="1"/>
      <c r="R5" s="1"/>
      <c r="S5" s="1"/>
      <c r="T5" s="1"/>
      <c r="U5" s="1"/>
      <c r="V5" s="1"/>
      <c r="W5" s="1"/>
      <c r="X5" s="1"/>
      <c r="Y5" s="1"/>
      <c r="Z5" s="1"/>
      <c r="AA5" s="1"/>
      <c r="AB5" s="49"/>
      <c r="AC5" s="1"/>
      <c r="AD5" s="1"/>
      <c r="AE5" s="1"/>
      <c r="AF5" s="1"/>
      <c r="AG5" s="1"/>
      <c r="AH5" s="1"/>
      <c r="AI5" s="1"/>
      <c r="AJ5" s="1"/>
    </row>
    <row r="6" spans="1:36" ht="36.75" customHeight="1">
      <c r="A6" s="1"/>
      <c r="B6" s="4" t="s">
        <v>3</v>
      </c>
      <c r="C6" s="128"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1" t="s">
        <v>28</v>
      </c>
      <c r="AC6" s="1"/>
      <c r="AD6" s="123" t="s">
        <v>29</v>
      </c>
      <c r="AE6" s="106"/>
      <c r="AF6" s="1" t="s">
        <v>7</v>
      </c>
      <c r="AG6" s="1" t="s">
        <v>8</v>
      </c>
      <c r="AH6" s="1" t="s">
        <v>12</v>
      </c>
      <c r="AI6" s="1" t="s">
        <v>30</v>
      </c>
      <c r="AJ6" s="1" t="s">
        <v>3</v>
      </c>
    </row>
    <row r="7" spans="1:36" ht="139.5" customHeight="1">
      <c r="A7" s="1"/>
      <c r="B7" s="9" t="s">
        <v>31</v>
      </c>
      <c r="C7" s="129" t="s">
        <v>32</v>
      </c>
      <c r="D7" s="130"/>
      <c r="E7" s="52" t="s">
        <v>74</v>
      </c>
      <c r="F7" s="10" t="s">
        <v>75</v>
      </c>
      <c r="G7" s="10" t="s">
        <v>46</v>
      </c>
      <c r="H7" s="11" t="s">
        <v>54</v>
      </c>
      <c r="I7" s="12" t="s">
        <v>76</v>
      </c>
      <c r="J7" s="34" t="s">
        <v>77</v>
      </c>
      <c r="K7" s="12" t="s">
        <v>76</v>
      </c>
      <c r="L7" s="11" t="s">
        <v>55</v>
      </c>
      <c r="M7" s="11" t="s">
        <v>42</v>
      </c>
      <c r="N7" s="12">
        <v>1</v>
      </c>
      <c r="O7" s="12">
        <v>1</v>
      </c>
      <c r="P7" s="12">
        <v>1</v>
      </c>
      <c r="Q7" s="14">
        <v>1</v>
      </c>
      <c r="R7" s="14">
        <v>1</v>
      </c>
      <c r="S7" s="14">
        <v>1</v>
      </c>
      <c r="T7" s="14">
        <v>1</v>
      </c>
      <c r="U7" s="14">
        <v>1</v>
      </c>
      <c r="V7" s="14">
        <v>1</v>
      </c>
      <c r="W7" s="14"/>
      <c r="X7" s="12"/>
      <c r="Y7" s="12"/>
      <c r="Z7" s="22">
        <f>AVERAGE(N7:Y7)</f>
        <v>1</v>
      </c>
      <c r="AA7" s="22">
        <f t="shared" ref="AA7:AA8" si="0">MAX(Z7,K7)</f>
        <v>1</v>
      </c>
      <c r="AB7" s="53" t="s">
        <v>375</v>
      </c>
      <c r="AC7" s="1"/>
      <c r="AD7" s="18" t="s">
        <v>40</v>
      </c>
      <c r="AE7" s="19" t="s">
        <v>41</v>
      </c>
      <c r="AF7" s="2" t="s">
        <v>35</v>
      </c>
      <c r="AG7" s="2" t="s">
        <v>36</v>
      </c>
      <c r="AH7" s="2" t="s">
        <v>38</v>
      </c>
      <c r="AI7" s="2" t="s">
        <v>42</v>
      </c>
      <c r="AJ7" s="1" t="s">
        <v>43</v>
      </c>
    </row>
    <row r="8" spans="1:36" ht="115.5" customHeight="1">
      <c r="A8" s="1"/>
      <c r="B8" s="54" t="s">
        <v>31</v>
      </c>
      <c r="C8" s="129" t="s">
        <v>32</v>
      </c>
      <c r="D8" s="130"/>
      <c r="E8" s="52" t="s">
        <v>78</v>
      </c>
      <c r="F8" s="10" t="s">
        <v>79</v>
      </c>
      <c r="G8" s="11" t="s">
        <v>46</v>
      </c>
      <c r="H8" s="11" t="s">
        <v>54</v>
      </c>
      <c r="I8" s="12" t="s">
        <v>80</v>
      </c>
      <c r="J8" s="34" t="s">
        <v>81</v>
      </c>
      <c r="K8" s="12" t="s">
        <v>80</v>
      </c>
      <c r="L8" s="21" t="s">
        <v>57</v>
      </c>
      <c r="M8" s="55" t="s">
        <v>61</v>
      </c>
      <c r="N8" s="22">
        <v>1</v>
      </c>
      <c r="O8" s="22">
        <v>1</v>
      </c>
      <c r="P8" s="56">
        <v>1</v>
      </c>
      <c r="Q8" s="56">
        <v>1</v>
      </c>
      <c r="R8" s="56">
        <v>1</v>
      </c>
      <c r="S8" s="56">
        <v>1</v>
      </c>
      <c r="T8" s="56">
        <v>1</v>
      </c>
      <c r="U8" s="56">
        <v>1</v>
      </c>
      <c r="V8" s="56">
        <v>1</v>
      </c>
      <c r="W8" s="22"/>
      <c r="X8" s="22"/>
      <c r="Y8" s="22"/>
      <c r="Z8" s="22">
        <f>MAX(N8:Y8)</f>
        <v>1</v>
      </c>
      <c r="AA8" s="22">
        <f t="shared" si="0"/>
        <v>1</v>
      </c>
      <c r="AB8" s="57" t="s">
        <v>82</v>
      </c>
      <c r="AC8" s="1"/>
      <c r="AD8" s="24" t="s">
        <v>44</v>
      </c>
      <c r="AE8" s="19" t="s">
        <v>45</v>
      </c>
      <c r="AF8" s="2" t="s">
        <v>46</v>
      </c>
      <c r="AG8" s="2" t="s">
        <v>47</v>
      </c>
      <c r="AH8" s="2" t="s">
        <v>48</v>
      </c>
      <c r="AI8" s="2" t="s">
        <v>49</v>
      </c>
      <c r="AJ8" s="1" t="s">
        <v>50</v>
      </c>
    </row>
    <row r="9" spans="1:36" ht="82.5" customHeight="1">
      <c r="A9" s="1"/>
      <c r="B9" s="54" t="s">
        <v>31</v>
      </c>
      <c r="C9" s="129" t="s">
        <v>32</v>
      </c>
      <c r="D9" s="130"/>
      <c r="E9" s="52" t="s">
        <v>83</v>
      </c>
      <c r="F9" s="10" t="s">
        <v>84</v>
      </c>
      <c r="G9" s="21" t="s">
        <v>46</v>
      </c>
      <c r="H9" s="11" t="s">
        <v>54</v>
      </c>
      <c r="I9" s="12">
        <v>1</v>
      </c>
      <c r="J9" s="13" t="s">
        <v>85</v>
      </c>
      <c r="K9" s="12">
        <v>1</v>
      </c>
      <c r="L9" s="21" t="s">
        <v>38</v>
      </c>
      <c r="M9" s="21" t="s">
        <v>42</v>
      </c>
      <c r="N9" s="22">
        <v>1</v>
      </c>
      <c r="O9" s="22">
        <v>1</v>
      </c>
      <c r="P9" s="22">
        <v>1</v>
      </c>
      <c r="Q9" s="56">
        <v>1</v>
      </c>
      <c r="R9" s="56">
        <v>1</v>
      </c>
      <c r="S9" s="56">
        <v>1</v>
      </c>
      <c r="T9" s="56">
        <v>1</v>
      </c>
      <c r="U9" s="56">
        <v>1</v>
      </c>
      <c r="V9" s="56">
        <v>1</v>
      </c>
      <c r="W9" s="56"/>
      <c r="X9" s="22"/>
      <c r="Y9" s="22"/>
      <c r="Z9" s="22">
        <f t="shared" ref="Z9:Z17" si="1">AVERAGE(N9:Y9)</f>
        <v>1</v>
      </c>
      <c r="AA9" s="22">
        <f t="shared" ref="AA9:AA16" si="2">Z9/K9</f>
        <v>1</v>
      </c>
      <c r="AB9" s="53" t="s">
        <v>86</v>
      </c>
      <c r="AC9" s="1"/>
      <c r="AD9" s="25" t="s">
        <v>51</v>
      </c>
      <c r="AE9" s="19" t="s">
        <v>52</v>
      </c>
      <c r="AF9" s="2" t="s">
        <v>53</v>
      </c>
      <c r="AG9" s="2" t="s">
        <v>54</v>
      </c>
      <c r="AH9" s="2" t="s">
        <v>55</v>
      </c>
      <c r="AI9" s="2" t="s">
        <v>39</v>
      </c>
      <c r="AJ9" s="1" t="s">
        <v>31</v>
      </c>
    </row>
    <row r="10" spans="1:36" ht="158.25" customHeight="1">
      <c r="A10" s="1"/>
      <c r="B10" s="54" t="s">
        <v>31</v>
      </c>
      <c r="C10" s="131" t="s">
        <v>32</v>
      </c>
      <c r="D10" s="130"/>
      <c r="E10" s="58" t="s">
        <v>87</v>
      </c>
      <c r="F10" s="10" t="s">
        <v>88</v>
      </c>
      <c r="G10" s="21" t="s">
        <v>53</v>
      </c>
      <c r="H10" s="11" t="s">
        <v>54</v>
      </c>
      <c r="I10" s="12">
        <v>1</v>
      </c>
      <c r="J10" s="13" t="s">
        <v>89</v>
      </c>
      <c r="K10" s="12">
        <v>1</v>
      </c>
      <c r="L10" s="21" t="s">
        <v>38</v>
      </c>
      <c r="M10" s="21" t="s">
        <v>39</v>
      </c>
      <c r="N10" s="22"/>
      <c r="O10" s="22"/>
      <c r="P10" s="22">
        <v>0.98</v>
      </c>
      <c r="Q10" s="22"/>
      <c r="R10" s="22"/>
      <c r="S10" s="56">
        <v>1.02</v>
      </c>
      <c r="T10" s="22"/>
      <c r="U10" s="22"/>
      <c r="V10" s="56">
        <v>1</v>
      </c>
      <c r="W10" s="22"/>
      <c r="X10" s="22"/>
      <c r="Y10" s="22"/>
      <c r="Z10" s="22">
        <f t="shared" si="1"/>
        <v>1</v>
      </c>
      <c r="AA10" s="22">
        <f t="shared" si="2"/>
        <v>1</v>
      </c>
      <c r="AB10" s="59" t="s">
        <v>90</v>
      </c>
      <c r="AC10" s="1"/>
      <c r="AD10" s="1"/>
      <c r="AE10" s="1"/>
      <c r="AF10" s="2" t="s">
        <v>56</v>
      </c>
      <c r="AG10" s="2"/>
      <c r="AH10" s="2" t="s">
        <v>57</v>
      </c>
      <c r="AI10" s="2" t="s">
        <v>58</v>
      </c>
      <c r="AJ10" s="1" t="s">
        <v>59</v>
      </c>
    </row>
    <row r="11" spans="1:36" ht="118.5" customHeight="1">
      <c r="A11" s="1"/>
      <c r="B11" s="60" t="s">
        <v>31</v>
      </c>
      <c r="C11" s="131" t="s">
        <v>32</v>
      </c>
      <c r="D11" s="130"/>
      <c r="E11" s="58" t="s">
        <v>91</v>
      </c>
      <c r="F11" s="10" t="s">
        <v>92</v>
      </c>
      <c r="G11" s="21" t="s">
        <v>35</v>
      </c>
      <c r="H11" s="11" t="s">
        <v>54</v>
      </c>
      <c r="I11" s="12">
        <v>1</v>
      </c>
      <c r="J11" s="13" t="s">
        <v>93</v>
      </c>
      <c r="K11" s="12">
        <v>1</v>
      </c>
      <c r="L11" s="21" t="s">
        <v>38</v>
      </c>
      <c r="M11" s="21" t="s">
        <v>42</v>
      </c>
      <c r="N11" s="22">
        <v>1</v>
      </c>
      <c r="O11" s="56">
        <v>1.27</v>
      </c>
      <c r="P11" s="56">
        <v>1.26</v>
      </c>
      <c r="Q11" s="56">
        <v>1.1399999999999999</v>
      </c>
      <c r="R11" s="56">
        <v>1.29</v>
      </c>
      <c r="S11" s="56">
        <v>0.98</v>
      </c>
      <c r="T11" s="56">
        <v>0.91</v>
      </c>
      <c r="U11" s="56">
        <v>0.94</v>
      </c>
      <c r="V11" s="56">
        <v>0.9</v>
      </c>
      <c r="W11" s="56"/>
      <c r="X11" s="22"/>
      <c r="Y11" s="22"/>
      <c r="Z11" s="22">
        <f t="shared" si="1"/>
        <v>1.0766666666666667</v>
      </c>
      <c r="AA11" s="56">
        <f t="shared" si="2"/>
        <v>1.0766666666666667</v>
      </c>
      <c r="AB11" s="59" t="s">
        <v>94</v>
      </c>
      <c r="AC11" s="1"/>
      <c r="AD11" s="1"/>
      <c r="AE11" s="1"/>
      <c r="AF11" s="2" t="s">
        <v>60</v>
      </c>
      <c r="AG11" s="2"/>
      <c r="AH11" s="2"/>
      <c r="AI11" s="2" t="s">
        <v>61</v>
      </c>
      <c r="AJ11" s="1"/>
    </row>
    <row r="12" spans="1:36" ht="220.5" customHeight="1">
      <c r="A12" s="1"/>
      <c r="B12" s="19" t="s">
        <v>43</v>
      </c>
      <c r="C12" s="131" t="s">
        <v>32</v>
      </c>
      <c r="D12" s="130"/>
      <c r="E12" s="58" t="s">
        <v>95</v>
      </c>
      <c r="F12" s="10" t="s">
        <v>96</v>
      </c>
      <c r="G12" s="21" t="s">
        <v>35</v>
      </c>
      <c r="H12" s="11" t="s">
        <v>54</v>
      </c>
      <c r="I12" s="12">
        <v>0.96</v>
      </c>
      <c r="J12" s="13" t="s">
        <v>97</v>
      </c>
      <c r="K12" s="12">
        <v>0.96</v>
      </c>
      <c r="L12" s="21" t="s">
        <v>38</v>
      </c>
      <c r="M12" s="21" t="s">
        <v>42</v>
      </c>
      <c r="N12" s="22">
        <v>0.05</v>
      </c>
      <c r="O12" s="56">
        <v>1.07</v>
      </c>
      <c r="P12" s="56">
        <v>0.99</v>
      </c>
      <c r="Q12" s="56">
        <v>0.66</v>
      </c>
      <c r="R12" s="56">
        <v>0.14000000000000001</v>
      </c>
      <c r="S12" s="56">
        <v>0.64</v>
      </c>
      <c r="T12" s="56">
        <v>0.24</v>
      </c>
      <c r="U12" s="56">
        <v>0.48</v>
      </c>
      <c r="V12" s="56">
        <v>0.43</v>
      </c>
      <c r="W12" s="56"/>
      <c r="X12" s="22"/>
      <c r="Y12" s="22"/>
      <c r="Z12" s="22">
        <f t="shared" si="1"/>
        <v>0.52222222222222237</v>
      </c>
      <c r="AA12" s="56">
        <f t="shared" si="2"/>
        <v>0.54398148148148162</v>
      </c>
      <c r="AB12" s="57" t="s">
        <v>98</v>
      </c>
      <c r="AC12" s="1"/>
      <c r="AD12" s="1"/>
      <c r="AE12" s="1"/>
      <c r="AF12" s="2"/>
      <c r="AG12" s="2"/>
      <c r="AH12" s="2"/>
      <c r="AI12" s="2" t="s">
        <v>62</v>
      </c>
      <c r="AJ12" s="1"/>
    </row>
    <row r="13" spans="1:36" ht="110.25" customHeight="1">
      <c r="A13" s="1"/>
      <c r="B13" s="19" t="s">
        <v>43</v>
      </c>
      <c r="C13" s="131" t="s">
        <v>32</v>
      </c>
      <c r="D13" s="130"/>
      <c r="E13" s="58" t="s">
        <v>99</v>
      </c>
      <c r="F13" s="10" t="s">
        <v>100</v>
      </c>
      <c r="G13" s="21" t="s">
        <v>35</v>
      </c>
      <c r="H13" s="11" t="s">
        <v>54</v>
      </c>
      <c r="I13" s="12">
        <v>1</v>
      </c>
      <c r="J13" s="13" t="s">
        <v>101</v>
      </c>
      <c r="K13" s="12">
        <v>1</v>
      </c>
      <c r="L13" s="21" t="s">
        <v>38</v>
      </c>
      <c r="M13" s="21" t="s">
        <v>39</v>
      </c>
      <c r="N13" s="56"/>
      <c r="O13" s="56"/>
      <c r="P13" s="56">
        <v>0</v>
      </c>
      <c r="Q13" s="56">
        <v>0</v>
      </c>
      <c r="R13" s="56">
        <v>0</v>
      </c>
      <c r="S13" s="56">
        <v>1.5</v>
      </c>
      <c r="T13" s="56">
        <v>2</v>
      </c>
      <c r="U13" s="56">
        <v>0</v>
      </c>
      <c r="V13" s="56">
        <v>2</v>
      </c>
      <c r="W13" s="56"/>
      <c r="X13" s="22"/>
      <c r="Y13" s="22"/>
      <c r="Z13" s="22">
        <f t="shared" si="1"/>
        <v>0.7857142857142857</v>
      </c>
      <c r="AA13" s="56">
        <f t="shared" si="2"/>
        <v>0.7857142857142857</v>
      </c>
      <c r="AB13" s="57" t="s">
        <v>376</v>
      </c>
      <c r="AC13" s="1"/>
      <c r="AD13" s="1"/>
      <c r="AE13" s="1"/>
      <c r="AF13" s="1"/>
      <c r="AG13" s="1"/>
      <c r="AH13" s="1"/>
      <c r="AI13" s="1"/>
      <c r="AJ13" s="1"/>
    </row>
    <row r="14" spans="1:36" ht="96" customHeight="1">
      <c r="A14" s="1"/>
      <c r="B14" s="60" t="s">
        <v>31</v>
      </c>
      <c r="C14" s="131" t="s">
        <v>102</v>
      </c>
      <c r="D14" s="130"/>
      <c r="E14" s="61" t="s">
        <v>103</v>
      </c>
      <c r="F14" s="62" t="s">
        <v>104</v>
      </c>
      <c r="G14" s="21" t="s">
        <v>35</v>
      </c>
      <c r="H14" s="21" t="s">
        <v>36</v>
      </c>
      <c r="I14" s="22">
        <v>0</v>
      </c>
      <c r="J14" s="13" t="s">
        <v>105</v>
      </c>
      <c r="K14" s="22">
        <v>0.3</v>
      </c>
      <c r="L14" s="21" t="s">
        <v>38</v>
      </c>
      <c r="M14" s="21" t="s">
        <v>62</v>
      </c>
      <c r="N14" s="22"/>
      <c r="O14" s="22"/>
      <c r="P14" s="22"/>
      <c r="Q14" s="22"/>
      <c r="R14" s="22"/>
      <c r="S14" s="22"/>
      <c r="T14" s="22"/>
      <c r="U14" s="22"/>
      <c r="V14" s="22"/>
      <c r="W14" s="22"/>
      <c r="X14" s="22"/>
      <c r="Y14" s="22"/>
      <c r="Z14" s="22" t="e">
        <f t="shared" si="1"/>
        <v>#DIV/0!</v>
      </c>
      <c r="AA14" s="22" t="e">
        <f t="shared" si="2"/>
        <v>#DIV/0!</v>
      </c>
      <c r="AB14" s="63"/>
      <c r="AC14" s="1"/>
      <c r="AD14" s="1"/>
      <c r="AE14" s="1"/>
      <c r="AF14" s="1"/>
      <c r="AG14" s="1"/>
      <c r="AH14" s="1"/>
      <c r="AI14" s="1"/>
      <c r="AJ14" s="1"/>
    </row>
    <row r="15" spans="1:36" ht="77.25" customHeight="1">
      <c r="A15" s="1"/>
      <c r="B15" s="60" t="s">
        <v>31</v>
      </c>
      <c r="C15" s="131" t="s">
        <v>102</v>
      </c>
      <c r="D15" s="130"/>
      <c r="E15" s="61" t="s">
        <v>106</v>
      </c>
      <c r="F15" s="62" t="s">
        <v>107</v>
      </c>
      <c r="G15" s="21" t="s">
        <v>35</v>
      </c>
      <c r="H15" s="21" t="s">
        <v>36</v>
      </c>
      <c r="I15" s="55">
        <v>1</v>
      </c>
      <c r="J15" s="64" t="s">
        <v>108</v>
      </c>
      <c r="K15" s="65">
        <v>2</v>
      </c>
      <c r="L15" s="21" t="s">
        <v>48</v>
      </c>
      <c r="M15" s="55" t="s">
        <v>61</v>
      </c>
      <c r="N15" s="22"/>
      <c r="O15" s="22"/>
      <c r="P15" s="22"/>
      <c r="Q15" s="22"/>
      <c r="R15" s="22"/>
      <c r="S15" s="56">
        <v>1</v>
      </c>
      <c r="T15" s="22"/>
      <c r="U15" s="22"/>
      <c r="V15" s="22"/>
      <c r="W15" s="22"/>
      <c r="X15" s="22"/>
      <c r="Y15" s="22"/>
      <c r="Z15" s="22">
        <f t="shared" si="1"/>
        <v>1</v>
      </c>
      <c r="AA15" s="22">
        <f t="shared" si="2"/>
        <v>0.5</v>
      </c>
      <c r="AB15" s="59" t="s">
        <v>109</v>
      </c>
      <c r="AC15" s="1"/>
      <c r="AD15" s="1"/>
      <c r="AE15" s="1"/>
      <c r="AF15" s="1"/>
      <c r="AG15" s="1"/>
      <c r="AH15" s="1"/>
      <c r="AI15" s="1"/>
      <c r="AJ15" s="1"/>
    </row>
    <row r="16" spans="1:36" ht="112.5" customHeight="1">
      <c r="A16" s="1"/>
      <c r="B16" s="60" t="s">
        <v>31</v>
      </c>
      <c r="C16" s="131" t="s">
        <v>102</v>
      </c>
      <c r="D16" s="130"/>
      <c r="E16" s="61" t="s">
        <v>110</v>
      </c>
      <c r="F16" s="62" t="s">
        <v>107</v>
      </c>
      <c r="G16" s="21" t="s">
        <v>35</v>
      </c>
      <c r="H16" s="21" t="s">
        <v>36</v>
      </c>
      <c r="I16" s="55">
        <v>3</v>
      </c>
      <c r="J16" s="66" t="s">
        <v>111</v>
      </c>
      <c r="K16" s="65">
        <v>5</v>
      </c>
      <c r="L16" s="21" t="s">
        <v>48</v>
      </c>
      <c r="M16" s="55" t="s">
        <v>62</v>
      </c>
      <c r="N16" s="22"/>
      <c r="O16" s="22"/>
      <c r="P16" s="22"/>
      <c r="Q16" s="22"/>
      <c r="R16" s="22"/>
      <c r="S16" s="22"/>
      <c r="T16" s="22"/>
      <c r="U16" s="22"/>
      <c r="V16" s="22"/>
      <c r="W16" s="22"/>
      <c r="X16" s="22"/>
      <c r="Y16" s="22"/>
      <c r="Z16" s="22" t="e">
        <f t="shared" si="1"/>
        <v>#DIV/0!</v>
      </c>
      <c r="AA16" s="22" t="e">
        <f t="shared" si="2"/>
        <v>#DIV/0!</v>
      </c>
      <c r="AB16" s="67"/>
      <c r="AC16" s="1"/>
      <c r="AD16" s="1"/>
      <c r="AE16" s="1"/>
      <c r="AF16" s="1"/>
      <c r="AG16" s="1"/>
      <c r="AH16" s="1"/>
      <c r="AI16" s="1"/>
      <c r="AJ16" s="1"/>
    </row>
    <row r="17" spans="1:36" ht="84.75" customHeight="1">
      <c r="A17" s="1"/>
      <c r="B17" s="60" t="s">
        <v>31</v>
      </c>
      <c r="C17" s="131" t="s">
        <v>102</v>
      </c>
      <c r="D17" s="130"/>
      <c r="E17" s="61" t="s">
        <v>112</v>
      </c>
      <c r="F17" s="62" t="s">
        <v>107</v>
      </c>
      <c r="G17" s="21" t="s">
        <v>35</v>
      </c>
      <c r="H17" s="21" t="s">
        <v>36</v>
      </c>
      <c r="I17" s="55">
        <v>4</v>
      </c>
      <c r="J17" s="62" t="s">
        <v>113</v>
      </c>
      <c r="K17" s="65">
        <v>5</v>
      </c>
      <c r="L17" s="21" t="s">
        <v>48</v>
      </c>
      <c r="M17" s="55" t="s">
        <v>62</v>
      </c>
      <c r="N17" s="22"/>
      <c r="O17" s="22"/>
      <c r="P17" s="22"/>
      <c r="Q17" s="22"/>
      <c r="R17" s="22"/>
      <c r="S17" s="22"/>
      <c r="T17" s="22"/>
      <c r="U17" s="22"/>
      <c r="V17" s="22"/>
      <c r="W17" s="22"/>
      <c r="X17" s="22"/>
      <c r="Y17" s="22"/>
      <c r="Z17" s="22" t="e">
        <f t="shared" si="1"/>
        <v>#DIV/0!</v>
      </c>
      <c r="AA17" s="22" t="e">
        <f>Z4/AA16</f>
        <v>#DIV/0!</v>
      </c>
      <c r="AB17" s="67"/>
      <c r="AC17" s="1"/>
      <c r="AD17" s="1"/>
      <c r="AE17" s="1"/>
      <c r="AF17" s="1"/>
      <c r="AG17" s="1"/>
      <c r="AH17" s="1"/>
      <c r="AI17" s="1"/>
      <c r="AJ17" s="1"/>
    </row>
    <row r="18" spans="1:36" ht="148.5" customHeight="1">
      <c r="A18" s="1"/>
      <c r="B18" s="60" t="s">
        <v>31</v>
      </c>
      <c r="C18" s="131" t="s">
        <v>114</v>
      </c>
      <c r="D18" s="130"/>
      <c r="E18" s="58" t="s">
        <v>115</v>
      </c>
      <c r="F18" s="62" t="s">
        <v>116</v>
      </c>
      <c r="G18" s="21" t="s">
        <v>35</v>
      </c>
      <c r="H18" s="21" t="s">
        <v>36</v>
      </c>
      <c r="I18" s="22">
        <v>0.97</v>
      </c>
      <c r="J18" s="21" t="s">
        <v>117</v>
      </c>
      <c r="K18" s="22">
        <v>0.97</v>
      </c>
      <c r="L18" s="21" t="s">
        <v>38</v>
      </c>
      <c r="M18" s="21" t="s">
        <v>39</v>
      </c>
      <c r="N18" s="55" t="s">
        <v>118</v>
      </c>
      <c r="O18" s="22">
        <v>0.23</v>
      </c>
      <c r="P18" s="22">
        <v>0.4</v>
      </c>
      <c r="Q18" s="56">
        <v>0.46</v>
      </c>
      <c r="R18" s="56">
        <v>0.49</v>
      </c>
      <c r="S18" s="56">
        <v>0.55000000000000004</v>
      </c>
      <c r="T18" s="56">
        <v>0.56999999999999995</v>
      </c>
      <c r="U18" s="56">
        <v>0.64</v>
      </c>
      <c r="V18" s="56">
        <v>0.69</v>
      </c>
      <c r="W18" s="56"/>
      <c r="X18" s="22"/>
      <c r="Y18" s="22"/>
      <c r="Z18" s="22">
        <f>MAX(N18:Y18)</f>
        <v>0.69</v>
      </c>
      <c r="AA18" s="56">
        <f t="shared" ref="AA18:AA49" si="3">Z18/K18</f>
        <v>0.71134020618556693</v>
      </c>
      <c r="AB18" s="57" t="s">
        <v>377</v>
      </c>
      <c r="AC18" s="1"/>
      <c r="AD18" s="1"/>
      <c r="AE18" s="1"/>
      <c r="AF18" s="1"/>
      <c r="AG18" s="1"/>
      <c r="AH18" s="1"/>
      <c r="AI18" s="1"/>
      <c r="AJ18" s="1"/>
    </row>
    <row r="19" spans="1:36"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ref="Z19:Z49" si="4">AVERAGE(N19:Y19)</f>
        <v>#DIV/0!</v>
      </c>
      <c r="AA19" s="22" t="e">
        <f t="shared" si="3"/>
        <v>#DIV/0!</v>
      </c>
      <c r="AB19" s="68"/>
      <c r="AC19" s="1"/>
      <c r="AD19" s="1"/>
      <c r="AE19" s="1"/>
      <c r="AF19" s="1"/>
      <c r="AG19" s="1"/>
      <c r="AH19" s="1"/>
      <c r="AI19" s="1"/>
      <c r="AJ19" s="1"/>
    </row>
    <row r="20" spans="1:36"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4"/>
        <v>#DIV/0!</v>
      </c>
      <c r="AA20" s="22" t="e">
        <f t="shared" si="3"/>
        <v>#DIV/0!</v>
      </c>
      <c r="AB20" s="68"/>
      <c r="AC20" s="1"/>
      <c r="AD20" s="1"/>
      <c r="AE20" s="1"/>
      <c r="AF20" s="1"/>
      <c r="AG20" s="1"/>
      <c r="AH20" s="1"/>
      <c r="AI20" s="1"/>
      <c r="AJ20" s="1"/>
    </row>
    <row r="21" spans="1:36"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4"/>
        <v>#DIV/0!</v>
      </c>
      <c r="AA21" s="22" t="e">
        <f t="shared" si="3"/>
        <v>#DIV/0!</v>
      </c>
      <c r="AB21" s="68"/>
      <c r="AC21" s="1"/>
      <c r="AD21" s="1"/>
      <c r="AE21" s="1"/>
      <c r="AF21" s="1"/>
      <c r="AG21" s="1"/>
      <c r="AH21" s="1"/>
      <c r="AI21" s="1"/>
      <c r="AJ21" s="1"/>
    </row>
    <row r="22" spans="1:36"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4"/>
        <v>#DIV/0!</v>
      </c>
      <c r="AA22" s="22" t="e">
        <f t="shared" si="3"/>
        <v>#DIV/0!</v>
      </c>
      <c r="AB22" s="68"/>
      <c r="AC22" s="1"/>
      <c r="AD22" s="1"/>
      <c r="AE22" s="1"/>
      <c r="AF22" s="1"/>
      <c r="AG22" s="1"/>
      <c r="AH22" s="1"/>
      <c r="AI22" s="1"/>
      <c r="AJ22" s="1"/>
    </row>
    <row r="23" spans="1:36"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4"/>
        <v>#DIV/0!</v>
      </c>
      <c r="AA23" s="22" t="e">
        <f t="shared" si="3"/>
        <v>#DIV/0!</v>
      </c>
      <c r="AB23" s="68"/>
      <c r="AC23" s="1"/>
      <c r="AD23" s="1"/>
      <c r="AE23" s="1"/>
      <c r="AF23" s="1"/>
      <c r="AG23" s="1"/>
      <c r="AH23" s="1"/>
      <c r="AI23" s="1"/>
      <c r="AJ23" s="1"/>
    </row>
    <row r="24" spans="1:36"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4"/>
        <v>#DIV/0!</v>
      </c>
      <c r="AA24" s="22" t="e">
        <f t="shared" si="3"/>
        <v>#DIV/0!</v>
      </c>
      <c r="AB24" s="68"/>
      <c r="AC24" s="1"/>
      <c r="AD24" s="1"/>
      <c r="AE24" s="1"/>
      <c r="AF24" s="1"/>
      <c r="AG24" s="1"/>
      <c r="AH24" s="1"/>
      <c r="AI24" s="1"/>
      <c r="AJ24" s="1"/>
    </row>
    <row r="25" spans="1:36"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4"/>
        <v>#DIV/0!</v>
      </c>
      <c r="AA25" s="22" t="e">
        <f t="shared" si="3"/>
        <v>#DIV/0!</v>
      </c>
      <c r="AB25" s="68"/>
      <c r="AC25" s="1"/>
      <c r="AD25" s="1"/>
      <c r="AE25" s="1"/>
      <c r="AF25" s="1"/>
      <c r="AG25" s="1"/>
      <c r="AH25" s="1"/>
      <c r="AI25" s="1"/>
      <c r="AJ25" s="1"/>
    </row>
    <row r="26" spans="1:36"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4"/>
        <v>#DIV/0!</v>
      </c>
      <c r="AA26" s="22" t="e">
        <f t="shared" si="3"/>
        <v>#DIV/0!</v>
      </c>
      <c r="AB26" s="68"/>
      <c r="AC26" s="1"/>
      <c r="AD26" s="1"/>
      <c r="AE26" s="1"/>
      <c r="AF26" s="1"/>
      <c r="AG26" s="1"/>
      <c r="AH26" s="1"/>
      <c r="AI26" s="1"/>
      <c r="AJ26" s="1"/>
    </row>
    <row r="27" spans="1:36"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4"/>
        <v>#DIV/0!</v>
      </c>
      <c r="AA27" s="22" t="e">
        <f t="shared" si="3"/>
        <v>#DIV/0!</v>
      </c>
      <c r="AB27" s="68"/>
      <c r="AC27" s="1"/>
      <c r="AD27" s="1"/>
      <c r="AE27" s="1"/>
      <c r="AF27" s="1"/>
      <c r="AG27" s="1"/>
      <c r="AH27" s="1"/>
      <c r="AI27" s="1"/>
      <c r="AJ27" s="1"/>
    </row>
    <row r="28" spans="1:36"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4"/>
        <v>#DIV/0!</v>
      </c>
      <c r="AA28" s="22" t="e">
        <f t="shared" si="3"/>
        <v>#DIV/0!</v>
      </c>
      <c r="AB28" s="68"/>
      <c r="AC28" s="1"/>
      <c r="AD28" s="1"/>
      <c r="AE28" s="1"/>
      <c r="AF28" s="1"/>
      <c r="AG28" s="1"/>
      <c r="AH28" s="1"/>
      <c r="AI28" s="1"/>
      <c r="AJ28" s="1"/>
    </row>
    <row r="29" spans="1:36"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4"/>
        <v>#DIV/0!</v>
      </c>
      <c r="AA29" s="22" t="e">
        <f t="shared" si="3"/>
        <v>#DIV/0!</v>
      </c>
      <c r="AB29" s="68"/>
      <c r="AC29" s="1"/>
      <c r="AD29" s="1"/>
      <c r="AE29" s="1"/>
      <c r="AF29" s="1"/>
      <c r="AG29" s="1"/>
      <c r="AH29" s="1"/>
      <c r="AI29" s="1"/>
      <c r="AJ29" s="1"/>
    </row>
    <row r="30" spans="1:36"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4"/>
        <v>#DIV/0!</v>
      </c>
      <c r="AA30" s="22" t="e">
        <f t="shared" si="3"/>
        <v>#DIV/0!</v>
      </c>
      <c r="AB30" s="68"/>
      <c r="AC30" s="1"/>
      <c r="AD30" s="1"/>
      <c r="AE30" s="1"/>
      <c r="AF30" s="1"/>
      <c r="AG30" s="1"/>
      <c r="AH30" s="1"/>
      <c r="AI30" s="1"/>
      <c r="AJ30" s="1"/>
    </row>
    <row r="31" spans="1:36"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4"/>
        <v>#DIV/0!</v>
      </c>
      <c r="AA31" s="22" t="e">
        <f t="shared" si="3"/>
        <v>#DIV/0!</v>
      </c>
      <c r="AB31" s="68"/>
      <c r="AC31" s="1"/>
      <c r="AD31" s="1"/>
      <c r="AE31" s="1"/>
      <c r="AF31" s="1"/>
      <c r="AG31" s="1"/>
      <c r="AH31" s="1"/>
      <c r="AI31" s="1"/>
      <c r="AJ31" s="1"/>
    </row>
    <row r="32" spans="1:36"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4"/>
        <v>#DIV/0!</v>
      </c>
      <c r="AA32" s="22" t="e">
        <f t="shared" si="3"/>
        <v>#DIV/0!</v>
      </c>
      <c r="AB32" s="68"/>
      <c r="AC32" s="1"/>
      <c r="AD32" s="1"/>
      <c r="AE32" s="1"/>
      <c r="AF32" s="1"/>
      <c r="AG32" s="1"/>
      <c r="AH32" s="1"/>
      <c r="AI32" s="1"/>
      <c r="AJ32" s="1"/>
    </row>
    <row r="33" spans="1:36"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4"/>
        <v>#DIV/0!</v>
      </c>
      <c r="AA33" s="22" t="e">
        <f t="shared" si="3"/>
        <v>#DIV/0!</v>
      </c>
      <c r="AB33" s="68"/>
      <c r="AC33" s="1"/>
      <c r="AD33" s="1"/>
      <c r="AE33" s="1"/>
      <c r="AF33" s="1"/>
      <c r="AG33" s="1"/>
      <c r="AH33" s="1"/>
      <c r="AI33" s="1"/>
      <c r="AJ33" s="1"/>
    </row>
    <row r="34" spans="1:36"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4"/>
        <v>#DIV/0!</v>
      </c>
      <c r="AA34" s="22" t="e">
        <f t="shared" si="3"/>
        <v>#DIV/0!</v>
      </c>
      <c r="AB34" s="68"/>
      <c r="AC34" s="1"/>
      <c r="AD34" s="1"/>
      <c r="AE34" s="1"/>
      <c r="AF34" s="1"/>
      <c r="AG34" s="1"/>
      <c r="AH34" s="1"/>
      <c r="AI34" s="1"/>
      <c r="AJ34" s="1"/>
    </row>
    <row r="35" spans="1:36"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4"/>
        <v>#DIV/0!</v>
      </c>
      <c r="AA35" s="22" t="e">
        <f t="shared" si="3"/>
        <v>#DIV/0!</v>
      </c>
      <c r="AB35" s="68"/>
      <c r="AC35" s="1"/>
      <c r="AD35" s="1"/>
      <c r="AE35" s="1"/>
      <c r="AF35" s="1"/>
      <c r="AG35" s="1"/>
      <c r="AH35" s="1"/>
      <c r="AI35" s="1"/>
      <c r="AJ35" s="1"/>
    </row>
    <row r="36" spans="1:36"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4"/>
        <v>#DIV/0!</v>
      </c>
      <c r="AA36" s="22" t="e">
        <f t="shared" si="3"/>
        <v>#DIV/0!</v>
      </c>
      <c r="AB36" s="68"/>
      <c r="AC36" s="1"/>
      <c r="AD36" s="1"/>
      <c r="AE36" s="1"/>
      <c r="AF36" s="1"/>
      <c r="AG36" s="1"/>
      <c r="AH36" s="1"/>
      <c r="AI36" s="1"/>
      <c r="AJ36" s="1"/>
    </row>
    <row r="37" spans="1:36"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4"/>
        <v>#DIV/0!</v>
      </c>
      <c r="AA37" s="22" t="e">
        <f t="shared" si="3"/>
        <v>#DIV/0!</v>
      </c>
      <c r="AB37" s="68"/>
      <c r="AC37" s="1"/>
      <c r="AD37" s="1"/>
      <c r="AE37" s="1"/>
      <c r="AF37" s="1"/>
      <c r="AG37" s="1"/>
      <c r="AH37" s="1"/>
      <c r="AI37" s="1"/>
      <c r="AJ37" s="1"/>
    </row>
    <row r="38" spans="1:36"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4"/>
        <v>#DIV/0!</v>
      </c>
      <c r="AA38" s="22" t="e">
        <f t="shared" si="3"/>
        <v>#DIV/0!</v>
      </c>
      <c r="AB38" s="68"/>
      <c r="AC38" s="1"/>
      <c r="AD38" s="1"/>
      <c r="AE38" s="1"/>
      <c r="AF38" s="1"/>
      <c r="AG38" s="1"/>
      <c r="AH38" s="1"/>
      <c r="AI38" s="1"/>
      <c r="AJ38" s="1"/>
    </row>
    <row r="39" spans="1:36"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4"/>
        <v>#DIV/0!</v>
      </c>
      <c r="AA39" s="22" t="e">
        <f t="shared" si="3"/>
        <v>#DIV/0!</v>
      </c>
      <c r="AB39" s="68"/>
      <c r="AC39" s="1"/>
      <c r="AD39" s="1"/>
      <c r="AE39" s="1"/>
      <c r="AF39" s="1"/>
      <c r="AG39" s="1"/>
      <c r="AH39" s="1"/>
      <c r="AI39" s="1"/>
      <c r="AJ39" s="1"/>
    </row>
    <row r="40" spans="1:36"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4"/>
        <v>#DIV/0!</v>
      </c>
      <c r="AA40" s="22" t="e">
        <f t="shared" si="3"/>
        <v>#DIV/0!</v>
      </c>
      <c r="AB40" s="68"/>
      <c r="AC40" s="1"/>
      <c r="AD40" s="1"/>
      <c r="AE40" s="1"/>
      <c r="AF40" s="1"/>
      <c r="AG40" s="1"/>
      <c r="AH40" s="1"/>
      <c r="AI40" s="1"/>
      <c r="AJ40" s="1"/>
    </row>
    <row r="41" spans="1:36"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4"/>
        <v>#DIV/0!</v>
      </c>
      <c r="AA41" s="22" t="e">
        <f t="shared" si="3"/>
        <v>#DIV/0!</v>
      </c>
      <c r="AB41" s="68"/>
      <c r="AC41" s="1"/>
      <c r="AD41" s="1"/>
      <c r="AE41" s="1"/>
      <c r="AF41" s="1"/>
      <c r="AG41" s="1"/>
      <c r="AH41" s="1"/>
      <c r="AI41" s="1"/>
      <c r="AJ41" s="1"/>
    </row>
    <row r="42" spans="1:36"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4"/>
        <v>#DIV/0!</v>
      </c>
      <c r="AA42" s="22" t="e">
        <f t="shared" si="3"/>
        <v>#DIV/0!</v>
      </c>
      <c r="AB42" s="68"/>
      <c r="AC42" s="1"/>
      <c r="AD42" s="1"/>
      <c r="AE42" s="1"/>
      <c r="AF42" s="1"/>
      <c r="AG42" s="1"/>
      <c r="AH42" s="1"/>
      <c r="AI42" s="1"/>
      <c r="AJ42" s="1"/>
    </row>
    <row r="43" spans="1:36"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4"/>
        <v>#DIV/0!</v>
      </c>
      <c r="AA43" s="22" t="e">
        <f t="shared" si="3"/>
        <v>#DIV/0!</v>
      </c>
      <c r="AB43" s="68"/>
      <c r="AC43" s="1"/>
      <c r="AD43" s="1"/>
      <c r="AE43" s="1"/>
      <c r="AF43" s="1"/>
      <c r="AG43" s="1"/>
      <c r="AH43" s="1"/>
      <c r="AI43" s="1"/>
      <c r="AJ43" s="1"/>
    </row>
    <row r="44" spans="1:36"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4"/>
        <v>#DIV/0!</v>
      </c>
      <c r="AA44" s="22" t="e">
        <f t="shared" si="3"/>
        <v>#DIV/0!</v>
      </c>
      <c r="AB44" s="68"/>
      <c r="AC44" s="1"/>
      <c r="AD44" s="1"/>
      <c r="AE44" s="1"/>
      <c r="AF44" s="1"/>
      <c r="AG44" s="1"/>
      <c r="AH44" s="1"/>
      <c r="AI44" s="1"/>
      <c r="AJ44" s="1"/>
    </row>
    <row r="45" spans="1:36"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4"/>
        <v>#DIV/0!</v>
      </c>
      <c r="AA45" s="22" t="e">
        <f t="shared" si="3"/>
        <v>#DIV/0!</v>
      </c>
      <c r="AB45" s="68"/>
      <c r="AC45" s="1"/>
      <c r="AD45" s="1"/>
      <c r="AE45" s="1"/>
      <c r="AF45" s="1"/>
      <c r="AG45" s="1"/>
      <c r="AH45" s="1"/>
      <c r="AI45" s="1"/>
      <c r="AJ45" s="1"/>
    </row>
    <row r="46" spans="1:36"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4"/>
        <v>#DIV/0!</v>
      </c>
      <c r="AA46" s="22" t="e">
        <f t="shared" si="3"/>
        <v>#DIV/0!</v>
      </c>
      <c r="AB46" s="68"/>
      <c r="AC46" s="1"/>
      <c r="AD46" s="1"/>
      <c r="AE46" s="1"/>
      <c r="AF46" s="1"/>
      <c r="AG46" s="1"/>
      <c r="AH46" s="1"/>
      <c r="AI46" s="1"/>
      <c r="AJ46" s="1"/>
    </row>
    <row r="47" spans="1:36"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4"/>
        <v>#DIV/0!</v>
      </c>
      <c r="AA47" s="22" t="e">
        <f t="shared" si="3"/>
        <v>#DIV/0!</v>
      </c>
      <c r="AB47" s="68"/>
      <c r="AC47" s="1"/>
      <c r="AD47" s="1"/>
      <c r="AE47" s="1"/>
      <c r="AF47" s="1"/>
      <c r="AG47" s="1"/>
      <c r="AH47" s="1"/>
      <c r="AI47" s="1"/>
      <c r="AJ47" s="1"/>
    </row>
    <row r="48" spans="1:36"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4"/>
        <v>#DIV/0!</v>
      </c>
      <c r="AA48" s="22" t="e">
        <f t="shared" si="3"/>
        <v>#DIV/0!</v>
      </c>
      <c r="AB48" s="68"/>
      <c r="AC48" s="1"/>
      <c r="AD48" s="1"/>
      <c r="AE48" s="1"/>
      <c r="AF48" s="1"/>
      <c r="AG48" s="1"/>
      <c r="AH48" s="1"/>
      <c r="AI48" s="1"/>
      <c r="AJ48" s="1"/>
    </row>
    <row r="49" spans="1:36" ht="15.75" customHeight="1">
      <c r="A49" s="1"/>
      <c r="B49" s="26"/>
      <c r="C49" s="108"/>
      <c r="D49" s="109"/>
      <c r="E49" s="27"/>
      <c r="F49" s="27"/>
      <c r="G49" s="27"/>
      <c r="H49" s="27"/>
      <c r="I49" s="28"/>
      <c r="J49" s="27"/>
      <c r="K49" s="28"/>
      <c r="L49" s="27"/>
      <c r="M49" s="27"/>
      <c r="N49" s="28"/>
      <c r="O49" s="28"/>
      <c r="P49" s="28"/>
      <c r="Q49" s="28"/>
      <c r="R49" s="28"/>
      <c r="S49" s="28"/>
      <c r="T49" s="28"/>
      <c r="U49" s="28"/>
      <c r="V49" s="28"/>
      <c r="W49" s="28"/>
      <c r="X49" s="28"/>
      <c r="Y49" s="28"/>
      <c r="Z49" s="28" t="e">
        <f t="shared" si="4"/>
        <v>#DIV/0!</v>
      </c>
      <c r="AA49" s="28" t="e">
        <f t="shared" si="3"/>
        <v>#DIV/0!</v>
      </c>
      <c r="AB49" s="69"/>
      <c r="AC49" s="1"/>
      <c r="AD49" s="1"/>
      <c r="AE49" s="1"/>
      <c r="AF49" s="1"/>
      <c r="AG49" s="1"/>
      <c r="AH49" s="1"/>
      <c r="AI49" s="1"/>
      <c r="AJ49" s="1"/>
    </row>
    <row r="50" spans="1:36" ht="15.75" customHeight="1">
      <c r="A50" s="1"/>
      <c r="B50" s="110" t="s">
        <v>63</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24"/>
      <c r="AC50" s="1"/>
      <c r="AD50" s="1"/>
      <c r="AE50" s="1"/>
      <c r="AF50" s="1"/>
      <c r="AG50" s="1"/>
      <c r="AH50" s="1"/>
      <c r="AI50" s="1"/>
      <c r="AJ50" s="1"/>
    </row>
    <row r="51" spans="1:36" ht="15.75" customHeight="1">
      <c r="A51" s="1"/>
      <c r="B51" s="125"/>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7"/>
      <c r="AC51" s="1"/>
      <c r="AD51" s="1"/>
      <c r="AE51" s="1"/>
      <c r="AF51" s="1"/>
      <c r="AG51" s="1"/>
      <c r="AH51" s="1"/>
      <c r="AI51" s="1"/>
      <c r="AJ51" s="1"/>
    </row>
    <row r="52" spans="1:36" ht="15.75" customHeight="1">
      <c r="A52" s="1"/>
      <c r="B52" s="31" t="s">
        <v>3</v>
      </c>
      <c r="C52" s="116" t="s">
        <v>4</v>
      </c>
      <c r="D52" s="117"/>
      <c r="E52" s="5" t="s">
        <v>5</v>
      </c>
      <c r="F52" s="5" t="s">
        <v>6</v>
      </c>
      <c r="G52" s="5" t="s">
        <v>7</v>
      </c>
      <c r="H52" s="5" t="s">
        <v>8</v>
      </c>
      <c r="I52" s="5" t="s">
        <v>9</v>
      </c>
      <c r="J52" s="5" t="s">
        <v>10</v>
      </c>
      <c r="K52" s="5" t="s">
        <v>11</v>
      </c>
      <c r="L52" s="5" t="s">
        <v>12</v>
      </c>
      <c r="M52" s="5" t="s">
        <v>13</v>
      </c>
      <c r="N52" s="32" t="s">
        <v>14</v>
      </c>
      <c r="O52" s="32" t="s">
        <v>15</v>
      </c>
      <c r="P52" s="32" t="s">
        <v>16</v>
      </c>
      <c r="Q52" s="32" t="s">
        <v>17</v>
      </c>
      <c r="R52" s="32" t="s">
        <v>18</v>
      </c>
      <c r="S52" s="32" t="s">
        <v>19</v>
      </c>
      <c r="T52" s="32" t="s">
        <v>20</v>
      </c>
      <c r="U52" s="32" t="s">
        <v>21</v>
      </c>
      <c r="V52" s="32" t="s">
        <v>22</v>
      </c>
      <c r="W52" s="5" t="s">
        <v>23</v>
      </c>
      <c r="X52" s="5" t="s">
        <v>24</v>
      </c>
      <c r="Y52" s="5" t="s">
        <v>25</v>
      </c>
      <c r="Z52" s="5" t="s">
        <v>26</v>
      </c>
      <c r="AA52" s="5" t="s">
        <v>27</v>
      </c>
      <c r="AB52" s="70" t="s">
        <v>28</v>
      </c>
      <c r="AC52" s="1"/>
      <c r="AD52" s="1"/>
      <c r="AE52" s="1"/>
      <c r="AF52" s="1"/>
      <c r="AG52" s="1"/>
      <c r="AH52" s="1"/>
      <c r="AI52" s="1"/>
      <c r="AJ52" s="1"/>
    </row>
    <row r="53" spans="1:36" ht="15.75" customHeight="1">
      <c r="A53" s="1"/>
      <c r="B53" s="33" t="s">
        <v>31</v>
      </c>
      <c r="C53" s="118" t="s">
        <v>32</v>
      </c>
      <c r="D53" s="115"/>
      <c r="E53" s="10" t="s">
        <v>119</v>
      </c>
      <c r="F53" s="10" t="s">
        <v>66</v>
      </c>
      <c r="G53" s="11" t="s">
        <v>35</v>
      </c>
      <c r="H53" s="11" t="s">
        <v>36</v>
      </c>
      <c r="I53" s="12">
        <v>0</v>
      </c>
      <c r="J53" s="13" t="s">
        <v>120</v>
      </c>
      <c r="K53" s="12">
        <v>1</v>
      </c>
      <c r="L53" s="11" t="s">
        <v>38</v>
      </c>
      <c r="M53" s="11" t="s">
        <v>39</v>
      </c>
      <c r="N53" s="12"/>
      <c r="O53" s="12"/>
      <c r="P53" s="12"/>
      <c r="Q53" s="12"/>
      <c r="R53" s="12"/>
      <c r="S53" s="12"/>
      <c r="T53" s="12"/>
      <c r="U53" s="12"/>
      <c r="V53" s="12"/>
      <c r="W53" s="12"/>
      <c r="X53" s="12"/>
      <c r="Y53" s="12"/>
      <c r="Z53" s="12" t="e">
        <f>AVERAGE(O53)</f>
        <v>#DIV/0!</v>
      </c>
      <c r="AA53" s="12" t="e">
        <f t="shared" ref="AA53:AA67" si="5">Z53/K53</f>
        <v>#DIV/0!</v>
      </c>
      <c r="AB53" s="71"/>
      <c r="AC53" s="1"/>
      <c r="AD53" s="1"/>
      <c r="AE53" s="1"/>
      <c r="AF53" s="1"/>
      <c r="AG53" s="1"/>
      <c r="AH53" s="1"/>
      <c r="AI53" s="1"/>
      <c r="AJ53" s="1"/>
    </row>
    <row r="54" spans="1:36" ht="15.75" customHeight="1">
      <c r="A54" s="1"/>
      <c r="B54" s="20"/>
      <c r="C54" s="119"/>
      <c r="D54" s="106"/>
      <c r="E54" s="37"/>
      <c r="F54" s="38"/>
      <c r="G54" s="37"/>
      <c r="H54" s="37"/>
      <c r="I54" s="39"/>
      <c r="J54" s="40"/>
      <c r="K54" s="39"/>
      <c r="L54" s="37"/>
      <c r="M54" s="37"/>
      <c r="N54" s="39"/>
      <c r="O54" s="39"/>
      <c r="P54" s="39"/>
      <c r="Q54" s="39"/>
      <c r="R54" s="39"/>
      <c r="S54" s="39"/>
      <c r="T54" s="39"/>
      <c r="U54" s="39"/>
      <c r="V54" s="39"/>
      <c r="W54" s="39"/>
      <c r="X54" s="39"/>
      <c r="Y54" s="39"/>
      <c r="Z54" s="39" t="e">
        <f t="shared" ref="Z54:Z67" si="6">AVERAGE(N54:Y54)</f>
        <v>#DIV/0!</v>
      </c>
      <c r="AA54" s="39" t="e">
        <f t="shared" si="5"/>
        <v>#DIV/0!</v>
      </c>
      <c r="AB54" s="68"/>
      <c r="AC54" s="1"/>
      <c r="AD54" s="1"/>
      <c r="AE54" s="1"/>
      <c r="AF54" s="1"/>
      <c r="AG54" s="1"/>
      <c r="AH54" s="1"/>
      <c r="AI54" s="1"/>
      <c r="AJ54" s="1"/>
    </row>
    <row r="55" spans="1:36" ht="15.75" customHeight="1">
      <c r="A55" s="1"/>
      <c r="B55" s="20"/>
      <c r="C55" s="119"/>
      <c r="D55" s="106"/>
      <c r="E55" s="37"/>
      <c r="F55" s="38"/>
      <c r="G55" s="37"/>
      <c r="H55" s="37"/>
      <c r="I55" s="39"/>
      <c r="J55" s="40"/>
      <c r="K55" s="39"/>
      <c r="L55" s="37"/>
      <c r="M55" s="37"/>
      <c r="N55" s="39"/>
      <c r="O55" s="39"/>
      <c r="P55" s="39"/>
      <c r="Q55" s="39"/>
      <c r="R55" s="39"/>
      <c r="S55" s="39"/>
      <c r="T55" s="39"/>
      <c r="U55" s="39"/>
      <c r="V55" s="39"/>
      <c r="W55" s="39"/>
      <c r="X55" s="39"/>
      <c r="Y55" s="39"/>
      <c r="Z55" s="39" t="e">
        <f t="shared" si="6"/>
        <v>#DIV/0!</v>
      </c>
      <c r="AA55" s="39" t="e">
        <f t="shared" si="5"/>
        <v>#DIV/0!</v>
      </c>
      <c r="AB55" s="68"/>
      <c r="AC55" s="1"/>
      <c r="AD55" s="1"/>
      <c r="AE55" s="1"/>
      <c r="AF55" s="1"/>
      <c r="AG55" s="1"/>
      <c r="AH55" s="1"/>
      <c r="AI55" s="1"/>
      <c r="AJ55" s="1"/>
    </row>
    <row r="56" spans="1:36" ht="15.75" customHeight="1">
      <c r="A56" s="1"/>
      <c r="B56" s="20"/>
      <c r="C56" s="119"/>
      <c r="D56" s="106"/>
      <c r="E56" s="37"/>
      <c r="F56" s="38"/>
      <c r="G56" s="37"/>
      <c r="H56" s="37"/>
      <c r="I56" s="39"/>
      <c r="J56" s="40"/>
      <c r="K56" s="39"/>
      <c r="L56" s="37"/>
      <c r="M56" s="37"/>
      <c r="N56" s="39"/>
      <c r="O56" s="39"/>
      <c r="P56" s="39"/>
      <c r="Q56" s="39"/>
      <c r="R56" s="39"/>
      <c r="S56" s="39"/>
      <c r="T56" s="39"/>
      <c r="U56" s="39"/>
      <c r="V56" s="39"/>
      <c r="W56" s="39"/>
      <c r="X56" s="39"/>
      <c r="Y56" s="39"/>
      <c r="Z56" s="39" t="e">
        <f t="shared" si="6"/>
        <v>#DIV/0!</v>
      </c>
      <c r="AA56" s="39" t="e">
        <f t="shared" si="5"/>
        <v>#DIV/0!</v>
      </c>
      <c r="AB56" s="68"/>
      <c r="AC56" s="1"/>
      <c r="AD56" s="1"/>
      <c r="AE56" s="1"/>
      <c r="AF56" s="1"/>
      <c r="AG56" s="1"/>
      <c r="AH56" s="1"/>
      <c r="AI56" s="1"/>
      <c r="AJ56" s="1"/>
    </row>
    <row r="57" spans="1:36" ht="15.75" customHeight="1">
      <c r="A57" s="1"/>
      <c r="B57" s="20"/>
      <c r="C57" s="119"/>
      <c r="D57" s="106"/>
      <c r="E57" s="37"/>
      <c r="F57" s="38"/>
      <c r="G57" s="37"/>
      <c r="H57" s="37"/>
      <c r="I57" s="39"/>
      <c r="J57" s="40"/>
      <c r="K57" s="39"/>
      <c r="L57" s="37"/>
      <c r="M57" s="37"/>
      <c r="N57" s="39"/>
      <c r="O57" s="39"/>
      <c r="P57" s="39"/>
      <c r="Q57" s="39"/>
      <c r="R57" s="39"/>
      <c r="S57" s="39"/>
      <c r="T57" s="39"/>
      <c r="U57" s="39"/>
      <c r="V57" s="39"/>
      <c r="W57" s="39"/>
      <c r="X57" s="39"/>
      <c r="Y57" s="39"/>
      <c r="Z57" s="39" t="e">
        <f t="shared" si="6"/>
        <v>#DIV/0!</v>
      </c>
      <c r="AA57" s="39" t="e">
        <f t="shared" si="5"/>
        <v>#DIV/0!</v>
      </c>
      <c r="AB57" s="68"/>
      <c r="AC57" s="1"/>
      <c r="AD57" s="1"/>
      <c r="AE57" s="1"/>
      <c r="AF57" s="1"/>
      <c r="AG57" s="1"/>
      <c r="AH57" s="1"/>
      <c r="AI57" s="1"/>
      <c r="AJ57" s="1"/>
    </row>
    <row r="58" spans="1:36" ht="15.75" customHeight="1">
      <c r="A58" s="1"/>
      <c r="B58" s="20"/>
      <c r="C58" s="119"/>
      <c r="D58" s="106"/>
      <c r="E58" s="37"/>
      <c r="F58" s="38"/>
      <c r="G58" s="37"/>
      <c r="H58" s="37"/>
      <c r="I58" s="39"/>
      <c r="J58" s="40"/>
      <c r="K58" s="39"/>
      <c r="L58" s="37"/>
      <c r="M58" s="37"/>
      <c r="N58" s="39"/>
      <c r="O58" s="39"/>
      <c r="P58" s="39"/>
      <c r="Q58" s="39"/>
      <c r="R58" s="39"/>
      <c r="S58" s="39"/>
      <c r="T58" s="39"/>
      <c r="U58" s="39"/>
      <c r="V58" s="39"/>
      <c r="W58" s="39"/>
      <c r="X58" s="39"/>
      <c r="Y58" s="39"/>
      <c r="Z58" s="39" t="e">
        <f t="shared" si="6"/>
        <v>#DIV/0!</v>
      </c>
      <c r="AA58" s="39" t="e">
        <f t="shared" si="5"/>
        <v>#DIV/0!</v>
      </c>
      <c r="AB58" s="68"/>
      <c r="AC58" s="1"/>
      <c r="AD58" s="1"/>
      <c r="AE58" s="1"/>
      <c r="AF58" s="1"/>
      <c r="AG58" s="1"/>
      <c r="AH58" s="1"/>
      <c r="AI58" s="1"/>
      <c r="AJ58" s="1"/>
    </row>
    <row r="59" spans="1:36" ht="15.75" customHeight="1">
      <c r="A59" s="1"/>
      <c r="B59" s="20"/>
      <c r="C59" s="119"/>
      <c r="D59" s="106"/>
      <c r="E59" s="37"/>
      <c r="F59" s="38"/>
      <c r="G59" s="37"/>
      <c r="H59" s="37"/>
      <c r="I59" s="39"/>
      <c r="J59" s="40"/>
      <c r="K59" s="39"/>
      <c r="L59" s="37"/>
      <c r="M59" s="37"/>
      <c r="N59" s="39"/>
      <c r="O59" s="39"/>
      <c r="P59" s="39"/>
      <c r="Q59" s="39"/>
      <c r="R59" s="39"/>
      <c r="S59" s="39"/>
      <c r="T59" s="39"/>
      <c r="U59" s="39"/>
      <c r="V59" s="39"/>
      <c r="W59" s="39"/>
      <c r="X59" s="39"/>
      <c r="Y59" s="39"/>
      <c r="Z59" s="39" t="e">
        <f t="shared" si="6"/>
        <v>#DIV/0!</v>
      </c>
      <c r="AA59" s="39" t="e">
        <f t="shared" si="5"/>
        <v>#DIV/0!</v>
      </c>
      <c r="AB59" s="68"/>
      <c r="AC59" s="1"/>
      <c r="AD59" s="1"/>
      <c r="AE59" s="1"/>
      <c r="AF59" s="1"/>
      <c r="AG59" s="1"/>
      <c r="AH59" s="1"/>
      <c r="AI59" s="1"/>
      <c r="AJ59" s="1"/>
    </row>
    <row r="60" spans="1:36" ht="15.75" customHeight="1">
      <c r="A60" s="1"/>
      <c r="B60" s="20"/>
      <c r="C60" s="119"/>
      <c r="D60" s="106"/>
      <c r="E60" s="37"/>
      <c r="F60" s="38"/>
      <c r="G60" s="37"/>
      <c r="H60" s="37"/>
      <c r="I60" s="39"/>
      <c r="J60" s="40"/>
      <c r="K60" s="39"/>
      <c r="L60" s="37"/>
      <c r="M60" s="37"/>
      <c r="N60" s="39"/>
      <c r="O60" s="39"/>
      <c r="P60" s="39"/>
      <c r="Q60" s="39"/>
      <c r="R60" s="39"/>
      <c r="S60" s="39"/>
      <c r="T60" s="39"/>
      <c r="U60" s="39"/>
      <c r="V60" s="39"/>
      <c r="W60" s="39"/>
      <c r="X60" s="39"/>
      <c r="Y60" s="39"/>
      <c r="Z60" s="39" t="e">
        <f t="shared" si="6"/>
        <v>#DIV/0!</v>
      </c>
      <c r="AA60" s="39" t="e">
        <f t="shared" si="5"/>
        <v>#DIV/0!</v>
      </c>
      <c r="AB60" s="68"/>
      <c r="AC60" s="1"/>
      <c r="AD60" s="1"/>
      <c r="AE60" s="1"/>
      <c r="AF60" s="1"/>
      <c r="AG60" s="1"/>
      <c r="AH60" s="1"/>
      <c r="AI60" s="1"/>
      <c r="AJ60" s="1"/>
    </row>
    <row r="61" spans="1:36" ht="15.75" customHeight="1">
      <c r="A61" s="1"/>
      <c r="B61" s="20"/>
      <c r="C61" s="119"/>
      <c r="D61" s="106"/>
      <c r="E61" s="37"/>
      <c r="F61" s="38"/>
      <c r="G61" s="37"/>
      <c r="H61" s="37"/>
      <c r="I61" s="39"/>
      <c r="J61" s="40"/>
      <c r="K61" s="39"/>
      <c r="L61" s="37"/>
      <c r="M61" s="37"/>
      <c r="N61" s="39"/>
      <c r="O61" s="39"/>
      <c r="P61" s="39"/>
      <c r="Q61" s="39"/>
      <c r="R61" s="39"/>
      <c r="S61" s="39"/>
      <c r="T61" s="39"/>
      <c r="U61" s="39"/>
      <c r="V61" s="39"/>
      <c r="W61" s="39"/>
      <c r="X61" s="39"/>
      <c r="Y61" s="39"/>
      <c r="Z61" s="39" t="e">
        <f t="shared" si="6"/>
        <v>#DIV/0!</v>
      </c>
      <c r="AA61" s="39" t="e">
        <f t="shared" si="5"/>
        <v>#DIV/0!</v>
      </c>
      <c r="AB61" s="68"/>
      <c r="AC61" s="1"/>
      <c r="AD61" s="1"/>
      <c r="AE61" s="1"/>
      <c r="AF61" s="1"/>
      <c r="AG61" s="1"/>
      <c r="AH61" s="1"/>
      <c r="AI61" s="1"/>
      <c r="AJ61" s="1"/>
    </row>
    <row r="62" spans="1:36" ht="15.75" customHeight="1">
      <c r="A62" s="1"/>
      <c r="B62" s="20"/>
      <c r="C62" s="119"/>
      <c r="D62" s="106"/>
      <c r="E62" s="37"/>
      <c r="F62" s="38"/>
      <c r="G62" s="37"/>
      <c r="H62" s="37"/>
      <c r="I62" s="39"/>
      <c r="J62" s="40"/>
      <c r="K62" s="39"/>
      <c r="L62" s="37"/>
      <c r="M62" s="37"/>
      <c r="N62" s="39"/>
      <c r="O62" s="39"/>
      <c r="P62" s="39"/>
      <c r="Q62" s="39"/>
      <c r="R62" s="39"/>
      <c r="S62" s="39"/>
      <c r="T62" s="39"/>
      <c r="U62" s="39"/>
      <c r="V62" s="39"/>
      <c r="W62" s="39"/>
      <c r="X62" s="39"/>
      <c r="Y62" s="39"/>
      <c r="Z62" s="39" t="e">
        <f t="shared" si="6"/>
        <v>#DIV/0!</v>
      </c>
      <c r="AA62" s="39" t="e">
        <f t="shared" si="5"/>
        <v>#DIV/0!</v>
      </c>
      <c r="AB62" s="68"/>
      <c r="AC62" s="1"/>
      <c r="AD62" s="1"/>
      <c r="AE62" s="1"/>
      <c r="AF62" s="1"/>
      <c r="AG62" s="1"/>
      <c r="AH62" s="1"/>
      <c r="AI62" s="1"/>
      <c r="AJ62" s="1"/>
    </row>
    <row r="63" spans="1:36" ht="15.75" customHeight="1">
      <c r="A63" s="1"/>
      <c r="B63" s="20"/>
      <c r="C63" s="119"/>
      <c r="D63" s="106"/>
      <c r="E63" s="37"/>
      <c r="F63" s="38"/>
      <c r="G63" s="37"/>
      <c r="H63" s="37"/>
      <c r="I63" s="39"/>
      <c r="J63" s="40"/>
      <c r="K63" s="39"/>
      <c r="L63" s="37"/>
      <c r="M63" s="37"/>
      <c r="N63" s="39"/>
      <c r="O63" s="39"/>
      <c r="P63" s="39"/>
      <c r="Q63" s="39"/>
      <c r="R63" s="39"/>
      <c r="S63" s="39"/>
      <c r="T63" s="39"/>
      <c r="U63" s="39"/>
      <c r="V63" s="39"/>
      <c r="W63" s="39"/>
      <c r="X63" s="39"/>
      <c r="Y63" s="39"/>
      <c r="Z63" s="39" t="e">
        <f t="shared" si="6"/>
        <v>#DIV/0!</v>
      </c>
      <c r="AA63" s="39" t="e">
        <f t="shared" si="5"/>
        <v>#DIV/0!</v>
      </c>
      <c r="AB63" s="68"/>
      <c r="AC63" s="1"/>
      <c r="AD63" s="1"/>
      <c r="AE63" s="1"/>
      <c r="AF63" s="1"/>
      <c r="AG63" s="1"/>
      <c r="AH63" s="1"/>
      <c r="AI63" s="1"/>
      <c r="AJ63" s="1"/>
    </row>
    <row r="64" spans="1:36" ht="15.75" customHeight="1">
      <c r="A64" s="1"/>
      <c r="B64" s="20"/>
      <c r="C64" s="119"/>
      <c r="D64" s="106"/>
      <c r="E64" s="37"/>
      <c r="F64" s="38"/>
      <c r="G64" s="37"/>
      <c r="H64" s="37"/>
      <c r="I64" s="39"/>
      <c r="J64" s="40"/>
      <c r="K64" s="39"/>
      <c r="L64" s="37"/>
      <c r="M64" s="37"/>
      <c r="N64" s="39"/>
      <c r="O64" s="39"/>
      <c r="P64" s="39"/>
      <c r="Q64" s="39"/>
      <c r="R64" s="39"/>
      <c r="S64" s="39"/>
      <c r="T64" s="39"/>
      <c r="U64" s="39"/>
      <c r="V64" s="39"/>
      <c r="W64" s="39"/>
      <c r="X64" s="39"/>
      <c r="Y64" s="39"/>
      <c r="Z64" s="39" t="e">
        <f t="shared" si="6"/>
        <v>#DIV/0!</v>
      </c>
      <c r="AA64" s="39" t="e">
        <f t="shared" si="5"/>
        <v>#DIV/0!</v>
      </c>
      <c r="AB64" s="68"/>
      <c r="AC64" s="1"/>
      <c r="AD64" s="1"/>
      <c r="AE64" s="1"/>
      <c r="AF64" s="1"/>
      <c r="AG64" s="1"/>
      <c r="AH64" s="1"/>
      <c r="AI64" s="1"/>
      <c r="AJ64" s="1"/>
    </row>
    <row r="65" spans="1:36"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6"/>
        <v>#DIV/0!</v>
      </c>
      <c r="AA65" s="39" t="e">
        <f t="shared" si="5"/>
        <v>#DIV/0!</v>
      </c>
      <c r="AB65" s="68"/>
      <c r="AC65" s="1"/>
      <c r="AD65" s="1"/>
      <c r="AE65" s="1"/>
      <c r="AF65" s="1"/>
      <c r="AG65" s="1"/>
      <c r="AH65" s="1"/>
      <c r="AI65" s="1"/>
      <c r="AJ65" s="1"/>
    </row>
    <row r="66" spans="1:36"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6"/>
        <v>#DIV/0!</v>
      </c>
      <c r="AA66" s="39" t="e">
        <f t="shared" si="5"/>
        <v>#DIV/0!</v>
      </c>
      <c r="AB66" s="68"/>
      <c r="AC66" s="1"/>
      <c r="AD66" s="1"/>
      <c r="AE66" s="1"/>
      <c r="AF66" s="1"/>
      <c r="AG66" s="1"/>
      <c r="AH66" s="1"/>
      <c r="AI66" s="1"/>
      <c r="AJ66" s="1"/>
    </row>
    <row r="67" spans="1:36" ht="15.75" customHeight="1">
      <c r="A67" s="1"/>
      <c r="B67" s="42"/>
      <c r="C67" s="120"/>
      <c r="D67" s="109"/>
      <c r="E67" s="43"/>
      <c r="F67" s="44"/>
      <c r="G67" s="43"/>
      <c r="H67" s="43"/>
      <c r="I67" s="45"/>
      <c r="J67" s="46"/>
      <c r="K67" s="45"/>
      <c r="L67" s="43"/>
      <c r="M67" s="43"/>
      <c r="N67" s="45"/>
      <c r="O67" s="45"/>
      <c r="P67" s="45"/>
      <c r="Q67" s="45"/>
      <c r="R67" s="45"/>
      <c r="S67" s="45"/>
      <c r="T67" s="45"/>
      <c r="U67" s="45"/>
      <c r="V67" s="45"/>
      <c r="W67" s="45"/>
      <c r="X67" s="45"/>
      <c r="Y67" s="45"/>
      <c r="Z67" s="45" t="e">
        <f t="shared" si="6"/>
        <v>#DIV/0!</v>
      </c>
      <c r="AA67" s="45" t="e">
        <f t="shared" si="5"/>
        <v>#DIV/0!</v>
      </c>
      <c r="AB67" s="69"/>
      <c r="AC67" s="1"/>
      <c r="AD67" s="1"/>
      <c r="AE67" s="1"/>
      <c r="AF67" s="1"/>
      <c r="AG67" s="1"/>
      <c r="AH67" s="1"/>
      <c r="AI67" s="1"/>
      <c r="AJ67" s="1"/>
    </row>
    <row r="68" spans="1:36" ht="15.75" customHeight="1">
      <c r="A68" s="1"/>
      <c r="B68" s="110" t="s">
        <v>68</v>
      </c>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24"/>
      <c r="AC68" s="1"/>
      <c r="AD68" s="1"/>
      <c r="AE68" s="1"/>
      <c r="AF68" s="1"/>
      <c r="AG68" s="1"/>
      <c r="AH68" s="1"/>
      <c r="AI68" s="1"/>
      <c r="AJ68" s="1"/>
    </row>
    <row r="69" spans="1:36" ht="15.75" customHeight="1">
      <c r="A69" s="1"/>
      <c r="B69" s="125"/>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7"/>
      <c r="AC69" s="1"/>
      <c r="AD69" s="1"/>
      <c r="AE69" s="1"/>
      <c r="AF69" s="1"/>
      <c r="AG69" s="1"/>
      <c r="AH69" s="1"/>
      <c r="AI69" s="1"/>
      <c r="AJ69" s="1"/>
    </row>
    <row r="70" spans="1:36" ht="83.25" customHeight="1">
      <c r="A70" s="1"/>
      <c r="B70" s="31" t="s">
        <v>3</v>
      </c>
      <c r="C70" s="116" t="s">
        <v>4</v>
      </c>
      <c r="D70" s="117"/>
      <c r="E70" s="5" t="s">
        <v>5</v>
      </c>
      <c r="F70" s="5" t="s">
        <v>6</v>
      </c>
      <c r="G70" s="5" t="s">
        <v>7</v>
      </c>
      <c r="H70" s="5" t="s">
        <v>8</v>
      </c>
      <c r="I70" s="5" t="s">
        <v>9</v>
      </c>
      <c r="J70" s="5" t="s">
        <v>10</v>
      </c>
      <c r="K70" s="5" t="s">
        <v>11</v>
      </c>
      <c r="L70" s="5" t="s">
        <v>12</v>
      </c>
      <c r="M70" s="5" t="s">
        <v>13</v>
      </c>
      <c r="N70" s="32" t="s">
        <v>14</v>
      </c>
      <c r="O70" s="32" t="s">
        <v>15</v>
      </c>
      <c r="P70" s="32" t="s">
        <v>16</v>
      </c>
      <c r="Q70" s="32" t="s">
        <v>17</v>
      </c>
      <c r="R70" s="32" t="s">
        <v>18</v>
      </c>
      <c r="S70" s="32" t="s">
        <v>19</v>
      </c>
      <c r="T70" s="32" t="s">
        <v>20</v>
      </c>
      <c r="U70" s="32" t="s">
        <v>21</v>
      </c>
      <c r="V70" s="32" t="s">
        <v>22</v>
      </c>
      <c r="W70" s="5" t="s">
        <v>23</v>
      </c>
      <c r="X70" s="5" t="s">
        <v>24</v>
      </c>
      <c r="Y70" s="5" t="s">
        <v>25</v>
      </c>
      <c r="Z70" s="5" t="s">
        <v>26</v>
      </c>
      <c r="AA70" s="5" t="s">
        <v>27</v>
      </c>
      <c r="AB70" s="70" t="s">
        <v>28</v>
      </c>
      <c r="AC70" s="1"/>
      <c r="AD70" s="1"/>
      <c r="AE70" s="1"/>
      <c r="AF70" s="1"/>
      <c r="AG70" s="1"/>
      <c r="AH70" s="1"/>
      <c r="AI70" s="1"/>
      <c r="AJ70" s="1"/>
    </row>
    <row r="71" spans="1:36" ht="104.25" customHeight="1">
      <c r="A71" s="1"/>
      <c r="B71" s="9" t="s">
        <v>50</v>
      </c>
      <c r="C71" s="118" t="s">
        <v>32</v>
      </c>
      <c r="D71" s="115"/>
      <c r="E71" s="10" t="s">
        <v>121</v>
      </c>
      <c r="F71" s="10" t="s">
        <v>70</v>
      </c>
      <c r="G71" s="11" t="s">
        <v>35</v>
      </c>
      <c r="H71" s="11" t="s">
        <v>36</v>
      </c>
      <c r="I71" s="12">
        <v>0</v>
      </c>
      <c r="J71" s="13" t="s">
        <v>71</v>
      </c>
      <c r="K71" s="12">
        <v>1</v>
      </c>
      <c r="L71" s="11" t="s">
        <v>38</v>
      </c>
      <c r="M71" s="11" t="s">
        <v>39</v>
      </c>
      <c r="N71" s="12"/>
      <c r="O71" s="12"/>
      <c r="P71" s="14">
        <v>0.89</v>
      </c>
      <c r="Q71" s="12"/>
      <c r="R71" s="12"/>
      <c r="S71" s="14">
        <v>0.67</v>
      </c>
      <c r="T71" s="12"/>
      <c r="U71" s="12"/>
      <c r="V71" s="12"/>
      <c r="W71" s="12"/>
      <c r="X71" s="12"/>
      <c r="Y71" s="12"/>
      <c r="Z71" s="12">
        <f t="shared" ref="Z71:Z85" si="7">AVERAGE(N71:Y71)</f>
        <v>0.78</v>
      </c>
      <c r="AA71" s="12">
        <f t="shared" ref="AA71:AA85" si="8">Z71/K71</f>
        <v>0.78</v>
      </c>
      <c r="AB71" s="72" t="s">
        <v>122</v>
      </c>
      <c r="AC71" s="1"/>
      <c r="AD71" s="1"/>
      <c r="AE71" s="1"/>
      <c r="AF71" s="1"/>
      <c r="AG71" s="1"/>
      <c r="AH71" s="1"/>
      <c r="AI71" s="1"/>
      <c r="AJ71" s="1"/>
    </row>
    <row r="72" spans="1:36"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7"/>
        <v>#DIV/0!</v>
      </c>
      <c r="AA72" s="39" t="e">
        <f t="shared" si="8"/>
        <v>#DIV/0!</v>
      </c>
      <c r="AB72" s="68"/>
      <c r="AC72" s="1"/>
      <c r="AD72" s="1"/>
      <c r="AE72" s="1"/>
      <c r="AF72" s="1"/>
      <c r="AG72" s="1"/>
      <c r="AH72" s="1"/>
      <c r="AI72" s="1"/>
      <c r="AJ72" s="1"/>
    </row>
    <row r="73" spans="1:36"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7"/>
        <v>#DIV/0!</v>
      </c>
      <c r="AA73" s="39" t="e">
        <f t="shared" si="8"/>
        <v>#DIV/0!</v>
      </c>
      <c r="AB73" s="68"/>
      <c r="AC73" s="1"/>
      <c r="AD73" s="1"/>
      <c r="AE73" s="1"/>
      <c r="AF73" s="1"/>
      <c r="AG73" s="1"/>
      <c r="AH73" s="1"/>
      <c r="AI73" s="1"/>
      <c r="AJ73" s="1"/>
    </row>
    <row r="74" spans="1:36"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7"/>
        <v>#DIV/0!</v>
      </c>
      <c r="AA74" s="39" t="e">
        <f t="shared" si="8"/>
        <v>#DIV/0!</v>
      </c>
      <c r="AB74" s="68"/>
      <c r="AC74" s="1"/>
      <c r="AD74" s="1"/>
      <c r="AE74" s="1"/>
      <c r="AF74" s="1"/>
      <c r="AG74" s="1"/>
      <c r="AH74" s="1"/>
      <c r="AI74" s="1"/>
      <c r="AJ74" s="1"/>
    </row>
    <row r="75" spans="1:36"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7"/>
        <v>#DIV/0!</v>
      </c>
      <c r="AA75" s="39" t="e">
        <f t="shared" si="8"/>
        <v>#DIV/0!</v>
      </c>
      <c r="AB75" s="68"/>
      <c r="AC75" s="1"/>
      <c r="AD75" s="1"/>
      <c r="AE75" s="1"/>
      <c r="AF75" s="1"/>
      <c r="AG75" s="1"/>
      <c r="AH75" s="1"/>
      <c r="AI75" s="1"/>
      <c r="AJ75" s="1"/>
    </row>
    <row r="76" spans="1:36"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7"/>
        <v>#DIV/0!</v>
      </c>
      <c r="AA76" s="39" t="e">
        <f t="shared" si="8"/>
        <v>#DIV/0!</v>
      </c>
      <c r="AB76" s="68"/>
      <c r="AC76" s="1"/>
      <c r="AD76" s="1"/>
      <c r="AE76" s="1"/>
      <c r="AF76" s="1"/>
      <c r="AG76" s="1"/>
      <c r="AH76" s="1"/>
      <c r="AI76" s="1"/>
      <c r="AJ76" s="1"/>
    </row>
    <row r="77" spans="1:36"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7"/>
        <v>#DIV/0!</v>
      </c>
      <c r="AA77" s="39" t="e">
        <f t="shared" si="8"/>
        <v>#DIV/0!</v>
      </c>
      <c r="AB77" s="68"/>
      <c r="AC77" s="1"/>
      <c r="AD77" s="1"/>
      <c r="AE77" s="1"/>
      <c r="AF77" s="1"/>
      <c r="AG77" s="1"/>
      <c r="AH77" s="1"/>
      <c r="AI77" s="1"/>
      <c r="AJ77" s="1"/>
    </row>
    <row r="78" spans="1:36" ht="15.75" customHeight="1">
      <c r="A78" s="1"/>
      <c r="B78" s="20"/>
      <c r="C78" s="119"/>
      <c r="D78" s="106"/>
      <c r="E78" s="37"/>
      <c r="F78" s="38"/>
      <c r="G78" s="37"/>
      <c r="H78" s="37"/>
      <c r="I78" s="39"/>
      <c r="J78" s="40"/>
      <c r="K78" s="39"/>
      <c r="L78" s="37"/>
      <c r="M78" s="37"/>
      <c r="N78" s="39"/>
      <c r="O78" s="39"/>
      <c r="P78" s="39"/>
      <c r="Q78" s="39"/>
      <c r="R78" s="39"/>
      <c r="S78" s="39"/>
      <c r="T78" s="39"/>
      <c r="U78" s="39"/>
      <c r="V78" s="39"/>
      <c r="W78" s="39"/>
      <c r="X78" s="39"/>
      <c r="Y78" s="39"/>
      <c r="Z78" s="39" t="e">
        <f t="shared" si="7"/>
        <v>#DIV/0!</v>
      </c>
      <c r="AA78" s="39" t="e">
        <f t="shared" si="8"/>
        <v>#DIV/0!</v>
      </c>
      <c r="AB78" s="68"/>
      <c r="AC78" s="1"/>
      <c r="AD78" s="1"/>
      <c r="AE78" s="1"/>
      <c r="AF78" s="1"/>
      <c r="AG78" s="1"/>
      <c r="AH78" s="1"/>
      <c r="AI78" s="1"/>
      <c r="AJ78" s="1"/>
    </row>
    <row r="79" spans="1:36" ht="15.75" customHeight="1">
      <c r="A79" s="1"/>
      <c r="B79" s="20"/>
      <c r="C79" s="119"/>
      <c r="D79" s="106"/>
      <c r="E79" s="37"/>
      <c r="F79" s="38"/>
      <c r="G79" s="37"/>
      <c r="H79" s="37"/>
      <c r="I79" s="39"/>
      <c r="J79" s="40"/>
      <c r="K79" s="39"/>
      <c r="L79" s="37"/>
      <c r="M79" s="37"/>
      <c r="N79" s="39"/>
      <c r="O79" s="39"/>
      <c r="P79" s="39"/>
      <c r="Q79" s="39"/>
      <c r="R79" s="39"/>
      <c r="S79" s="39"/>
      <c r="T79" s="39"/>
      <c r="U79" s="39"/>
      <c r="V79" s="39"/>
      <c r="W79" s="39"/>
      <c r="X79" s="39"/>
      <c r="Y79" s="39"/>
      <c r="Z79" s="39" t="e">
        <f t="shared" si="7"/>
        <v>#DIV/0!</v>
      </c>
      <c r="AA79" s="39" t="e">
        <f t="shared" si="8"/>
        <v>#DIV/0!</v>
      </c>
      <c r="AB79" s="68"/>
      <c r="AC79" s="1"/>
      <c r="AD79" s="1"/>
      <c r="AE79" s="1"/>
      <c r="AF79" s="1"/>
      <c r="AG79" s="1"/>
      <c r="AH79" s="1"/>
      <c r="AI79" s="1"/>
      <c r="AJ79" s="1"/>
    </row>
    <row r="80" spans="1:36" ht="15.75" customHeight="1">
      <c r="A80" s="1"/>
      <c r="B80" s="20"/>
      <c r="C80" s="119"/>
      <c r="D80" s="106"/>
      <c r="E80" s="37"/>
      <c r="F80" s="38"/>
      <c r="G80" s="37"/>
      <c r="H80" s="37"/>
      <c r="I80" s="39"/>
      <c r="J80" s="40"/>
      <c r="K80" s="39"/>
      <c r="L80" s="37"/>
      <c r="M80" s="37"/>
      <c r="N80" s="39"/>
      <c r="O80" s="39"/>
      <c r="P80" s="39"/>
      <c r="Q80" s="39"/>
      <c r="R80" s="39"/>
      <c r="S80" s="39"/>
      <c r="T80" s="39"/>
      <c r="U80" s="39"/>
      <c r="V80" s="39"/>
      <c r="W80" s="39"/>
      <c r="X80" s="39"/>
      <c r="Y80" s="39"/>
      <c r="Z80" s="39" t="e">
        <f t="shared" si="7"/>
        <v>#DIV/0!</v>
      </c>
      <c r="AA80" s="39" t="e">
        <f t="shared" si="8"/>
        <v>#DIV/0!</v>
      </c>
      <c r="AB80" s="68"/>
      <c r="AC80" s="1"/>
      <c r="AD80" s="1"/>
      <c r="AE80" s="1"/>
      <c r="AF80" s="1"/>
      <c r="AG80" s="1"/>
      <c r="AH80" s="1"/>
      <c r="AI80" s="1"/>
      <c r="AJ80" s="1"/>
    </row>
    <row r="81" spans="1:36" ht="15.75" customHeight="1">
      <c r="A81" s="1"/>
      <c r="B81" s="20"/>
      <c r="C81" s="119"/>
      <c r="D81" s="106"/>
      <c r="E81" s="37"/>
      <c r="F81" s="38"/>
      <c r="G81" s="37"/>
      <c r="H81" s="37"/>
      <c r="I81" s="39"/>
      <c r="J81" s="40"/>
      <c r="K81" s="39"/>
      <c r="L81" s="37"/>
      <c r="M81" s="37"/>
      <c r="N81" s="39"/>
      <c r="O81" s="39"/>
      <c r="P81" s="39"/>
      <c r="Q81" s="39"/>
      <c r="R81" s="39"/>
      <c r="S81" s="39"/>
      <c r="T81" s="39"/>
      <c r="U81" s="39"/>
      <c r="V81" s="39"/>
      <c r="W81" s="39"/>
      <c r="X81" s="39"/>
      <c r="Y81" s="39"/>
      <c r="Z81" s="39" t="e">
        <f t="shared" si="7"/>
        <v>#DIV/0!</v>
      </c>
      <c r="AA81" s="39" t="e">
        <f t="shared" si="8"/>
        <v>#DIV/0!</v>
      </c>
      <c r="AB81" s="68"/>
      <c r="AC81" s="1"/>
      <c r="AD81" s="1"/>
      <c r="AE81" s="1"/>
      <c r="AF81" s="1"/>
      <c r="AG81" s="1"/>
      <c r="AH81" s="1"/>
      <c r="AI81" s="1"/>
      <c r="AJ81" s="1"/>
    </row>
    <row r="82" spans="1:36" ht="15.75" customHeight="1">
      <c r="A82" s="1"/>
      <c r="B82" s="20"/>
      <c r="C82" s="119"/>
      <c r="D82" s="106"/>
      <c r="E82" s="37"/>
      <c r="F82" s="38"/>
      <c r="G82" s="37"/>
      <c r="H82" s="37"/>
      <c r="I82" s="39"/>
      <c r="J82" s="40"/>
      <c r="K82" s="39"/>
      <c r="L82" s="37"/>
      <c r="M82" s="37"/>
      <c r="N82" s="39"/>
      <c r="O82" s="39"/>
      <c r="P82" s="39"/>
      <c r="Q82" s="39"/>
      <c r="R82" s="39"/>
      <c r="S82" s="39"/>
      <c r="T82" s="39"/>
      <c r="U82" s="39"/>
      <c r="V82" s="39"/>
      <c r="W82" s="39"/>
      <c r="X82" s="39"/>
      <c r="Y82" s="39"/>
      <c r="Z82" s="39" t="e">
        <f t="shared" si="7"/>
        <v>#DIV/0!</v>
      </c>
      <c r="AA82" s="39" t="e">
        <f t="shared" si="8"/>
        <v>#DIV/0!</v>
      </c>
      <c r="AB82" s="68"/>
      <c r="AC82" s="1"/>
      <c r="AD82" s="1"/>
      <c r="AE82" s="1"/>
      <c r="AF82" s="1"/>
      <c r="AG82" s="1"/>
      <c r="AH82" s="1"/>
      <c r="AI82" s="1"/>
      <c r="AJ82" s="1"/>
    </row>
    <row r="83" spans="1:36"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7"/>
        <v>#DIV/0!</v>
      </c>
      <c r="AA83" s="39" t="e">
        <f t="shared" si="8"/>
        <v>#DIV/0!</v>
      </c>
      <c r="AB83" s="68"/>
      <c r="AC83" s="1"/>
      <c r="AD83" s="1"/>
      <c r="AE83" s="1"/>
      <c r="AF83" s="1"/>
      <c r="AG83" s="1"/>
      <c r="AH83" s="1"/>
      <c r="AI83" s="1"/>
      <c r="AJ83" s="1"/>
    </row>
    <row r="84" spans="1:36"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7"/>
        <v>#DIV/0!</v>
      </c>
      <c r="AA84" s="39" t="e">
        <f t="shared" si="8"/>
        <v>#DIV/0!</v>
      </c>
      <c r="AB84" s="68"/>
      <c r="AC84" s="1"/>
      <c r="AD84" s="1"/>
      <c r="AE84" s="1"/>
      <c r="AF84" s="1"/>
      <c r="AG84" s="1"/>
      <c r="AH84" s="1"/>
      <c r="AI84" s="1"/>
      <c r="AJ84" s="1"/>
    </row>
    <row r="85" spans="1:36"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7"/>
        <v>#DIV/0!</v>
      </c>
      <c r="AA85" s="39" t="e">
        <f t="shared" si="8"/>
        <v>#DIV/0!</v>
      </c>
      <c r="AB85" s="68"/>
      <c r="AC85" s="1"/>
      <c r="AD85" s="1"/>
      <c r="AE85" s="1"/>
      <c r="AF85" s="1"/>
      <c r="AG85" s="1"/>
      <c r="AH85" s="1"/>
      <c r="AI85" s="1"/>
      <c r="AJ85" s="1"/>
    </row>
    <row r="86" spans="1:3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49"/>
      <c r="AC86" s="1"/>
      <c r="AD86" s="1"/>
      <c r="AE86" s="1"/>
      <c r="AF86" s="1"/>
      <c r="AG86" s="1"/>
      <c r="AH86" s="1"/>
      <c r="AI86" s="1"/>
      <c r="AJ86" s="1"/>
    </row>
    <row r="87" spans="1:3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49"/>
      <c r="AC87" s="1"/>
      <c r="AD87" s="1"/>
      <c r="AE87" s="1"/>
      <c r="AF87" s="1"/>
      <c r="AG87" s="1"/>
      <c r="AH87" s="1"/>
      <c r="AI87" s="1"/>
      <c r="AJ87" s="1"/>
    </row>
    <row r="88" spans="1:3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49"/>
      <c r="AC88" s="1"/>
      <c r="AD88" s="1"/>
      <c r="AE88" s="1"/>
      <c r="AF88" s="1"/>
      <c r="AG88" s="1"/>
      <c r="AH88" s="1"/>
      <c r="AI88" s="1"/>
      <c r="AJ88" s="1"/>
    </row>
    <row r="89" spans="1:3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49"/>
      <c r="AC89" s="1"/>
      <c r="AD89" s="1"/>
      <c r="AE89" s="1"/>
      <c r="AF89" s="1"/>
      <c r="AG89" s="1"/>
      <c r="AH89" s="1"/>
      <c r="AI89" s="1"/>
      <c r="AJ89" s="1"/>
    </row>
    <row r="90" spans="1:3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49"/>
      <c r="AC90" s="1"/>
      <c r="AD90" s="1"/>
      <c r="AE90" s="1"/>
      <c r="AF90" s="1"/>
      <c r="AG90" s="1"/>
      <c r="AH90" s="1"/>
      <c r="AI90" s="1"/>
      <c r="AJ90" s="1"/>
    </row>
    <row r="91" spans="1:3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49"/>
      <c r="AC91" s="1"/>
      <c r="AD91" s="1"/>
      <c r="AE91" s="1"/>
      <c r="AF91" s="1"/>
      <c r="AG91" s="1"/>
      <c r="AH91" s="1"/>
      <c r="AI91" s="1"/>
      <c r="AJ91" s="1"/>
    </row>
    <row r="92" spans="1:3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49"/>
      <c r="AC92" s="1"/>
      <c r="AD92" s="1"/>
      <c r="AE92" s="1"/>
      <c r="AF92" s="1"/>
      <c r="AG92" s="1"/>
      <c r="AH92" s="1"/>
      <c r="AI92" s="1"/>
      <c r="AJ92" s="1"/>
    </row>
    <row r="93" spans="1:3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49"/>
      <c r="AC93" s="1"/>
      <c r="AD93" s="1"/>
      <c r="AE93" s="1"/>
      <c r="AF93" s="1"/>
      <c r="AG93" s="1"/>
      <c r="AH93" s="1"/>
      <c r="AI93" s="1"/>
      <c r="AJ93" s="1"/>
    </row>
    <row r="94" spans="1:3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49"/>
      <c r="AC94" s="1"/>
      <c r="AD94" s="1"/>
      <c r="AE94" s="1"/>
      <c r="AF94" s="1"/>
      <c r="AG94" s="1"/>
      <c r="AH94" s="1"/>
      <c r="AI94" s="1"/>
      <c r="AJ94" s="1"/>
    </row>
    <row r="95" spans="1:3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49"/>
      <c r="AC95" s="1"/>
      <c r="AD95" s="1"/>
      <c r="AE95" s="1"/>
      <c r="AF95" s="1"/>
      <c r="AG95" s="1"/>
      <c r="AH95" s="1"/>
      <c r="AI95" s="1"/>
      <c r="AJ95" s="1"/>
    </row>
    <row r="96" spans="1:3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49"/>
      <c r="AC96" s="1"/>
      <c r="AD96" s="1"/>
      <c r="AE96" s="1"/>
      <c r="AF96" s="1"/>
      <c r="AG96" s="1"/>
      <c r="AH96" s="1"/>
      <c r="AI96" s="1"/>
      <c r="AJ96" s="1"/>
    </row>
    <row r="97" spans="1:3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49"/>
      <c r="AC97" s="1"/>
      <c r="AD97" s="1"/>
      <c r="AE97" s="1"/>
      <c r="AF97" s="1"/>
      <c r="AG97" s="1"/>
      <c r="AH97" s="1"/>
      <c r="AI97" s="1"/>
      <c r="AJ97" s="1"/>
    </row>
    <row r="98" spans="1:3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49"/>
      <c r="AC98" s="1"/>
      <c r="AD98" s="1"/>
      <c r="AE98" s="1"/>
      <c r="AF98" s="1"/>
      <c r="AG98" s="1"/>
      <c r="AH98" s="1"/>
      <c r="AI98" s="1"/>
      <c r="AJ98" s="1"/>
    </row>
    <row r="99" spans="1:3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49"/>
      <c r="AC99" s="1"/>
      <c r="AD99" s="1"/>
      <c r="AE99" s="1"/>
      <c r="AF99" s="1"/>
      <c r="AG99" s="1"/>
      <c r="AH99" s="1"/>
      <c r="AI99" s="1"/>
      <c r="AJ99" s="1"/>
    </row>
    <row r="100" spans="1:3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49"/>
      <c r="AC100" s="1"/>
      <c r="AD100" s="1"/>
      <c r="AE100" s="1"/>
      <c r="AF100" s="1"/>
      <c r="AG100" s="1"/>
      <c r="AH100" s="1"/>
      <c r="AI100" s="1"/>
      <c r="AJ100" s="1"/>
    </row>
    <row r="101" spans="1:3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49"/>
      <c r="AC101" s="1"/>
      <c r="AD101" s="1"/>
      <c r="AE101" s="1"/>
      <c r="AF101" s="1"/>
      <c r="AG101" s="1"/>
      <c r="AH101" s="1"/>
      <c r="AI101" s="1"/>
      <c r="AJ101" s="1"/>
    </row>
    <row r="102" spans="1:3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49"/>
      <c r="AC102" s="1"/>
      <c r="AD102" s="1"/>
      <c r="AE102" s="1"/>
      <c r="AF102" s="1"/>
      <c r="AG102" s="1"/>
      <c r="AH102" s="1"/>
      <c r="AI102" s="1"/>
      <c r="AJ102" s="1"/>
    </row>
    <row r="103" spans="1:3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49"/>
      <c r="AC103" s="1"/>
      <c r="AD103" s="1"/>
      <c r="AE103" s="1"/>
      <c r="AF103" s="1"/>
      <c r="AG103" s="1"/>
      <c r="AH103" s="1"/>
      <c r="AI103" s="1"/>
      <c r="AJ103" s="1"/>
    </row>
    <row r="104" spans="1:3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49"/>
      <c r="AC104" s="1"/>
      <c r="AD104" s="1"/>
      <c r="AE104" s="1"/>
      <c r="AF104" s="1"/>
      <c r="AG104" s="1"/>
      <c r="AH104" s="1"/>
      <c r="AI104" s="1"/>
      <c r="AJ104" s="1"/>
    </row>
    <row r="105" spans="1:3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49"/>
      <c r="AC105" s="1"/>
      <c r="AD105" s="1"/>
      <c r="AE105" s="1"/>
      <c r="AF105" s="1"/>
      <c r="AG105" s="1"/>
      <c r="AH105" s="1"/>
      <c r="AI105" s="1"/>
      <c r="AJ105" s="1"/>
    </row>
    <row r="106" spans="1:3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49"/>
      <c r="AC106" s="1"/>
      <c r="AD106" s="1"/>
      <c r="AE106" s="1"/>
      <c r="AF106" s="1"/>
      <c r="AG106" s="1"/>
      <c r="AH106" s="1"/>
      <c r="AI106" s="1"/>
      <c r="AJ106" s="1"/>
    </row>
    <row r="107" spans="1:3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49"/>
      <c r="AC107" s="1"/>
      <c r="AD107" s="1"/>
      <c r="AE107" s="1"/>
      <c r="AF107" s="1"/>
      <c r="AG107" s="1"/>
      <c r="AH107" s="1"/>
      <c r="AI107" s="1"/>
      <c r="AJ107" s="1"/>
    </row>
    <row r="108" spans="1:3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49"/>
      <c r="AC108" s="1"/>
      <c r="AD108" s="1"/>
      <c r="AE108" s="1"/>
      <c r="AF108" s="1"/>
      <c r="AG108" s="1"/>
      <c r="AH108" s="1"/>
      <c r="AI108" s="1"/>
      <c r="AJ108" s="1"/>
    </row>
    <row r="109" spans="1:3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49"/>
      <c r="AC109" s="1"/>
      <c r="AD109" s="1"/>
      <c r="AE109" s="1"/>
      <c r="AF109" s="1"/>
      <c r="AG109" s="1"/>
      <c r="AH109" s="1"/>
      <c r="AI109" s="1"/>
      <c r="AJ109" s="1"/>
    </row>
    <row r="110" spans="1:3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49"/>
      <c r="AC110" s="1"/>
      <c r="AD110" s="1"/>
      <c r="AE110" s="1"/>
      <c r="AF110" s="1"/>
      <c r="AG110" s="1"/>
      <c r="AH110" s="1"/>
      <c r="AI110" s="1"/>
      <c r="AJ110" s="1"/>
    </row>
    <row r="111" spans="1:3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49"/>
      <c r="AC111" s="1"/>
      <c r="AD111" s="1"/>
      <c r="AE111" s="1"/>
      <c r="AF111" s="1"/>
      <c r="AG111" s="1"/>
      <c r="AH111" s="1"/>
      <c r="AI111" s="1"/>
      <c r="AJ111" s="1"/>
    </row>
    <row r="112" spans="1:3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49"/>
      <c r="AC112" s="1"/>
      <c r="AD112" s="1"/>
      <c r="AE112" s="1"/>
      <c r="AF112" s="1"/>
      <c r="AG112" s="1"/>
      <c r="AH112" s="1"/>
      <c r="AI112" s="1"/>
      <c r="AJ112" s="1"/>
    </row>
    <row r="113" spans="1:3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49"/>
      <c r="AC113" s="1"/>
      <c r="AD113" s="1"/>
      <c r="AE113" s="1"/>
      <c r="AF113" s="1"/>
      <c r="AG113" s="1"/>
      <c r="AH113" s="1"/>
      <c r="AI113" s="1"/>
      <c r="AJ113" s="1"/>
    </row>
    <row r="114" spans="1:3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49"/>
      <c r="AC114" s="1"/>
      <c r="AD114" s="1"/>
      <c r="AE114" s="1"/>
      <c r="AF114" s="1"/>
      <c r="AG114" s="1"/>
      <c r="AH114" s="1"/>
      <c r="AI114" s="1"/>
      <c r="AJ114" s="1"/>
    </row>
    <row r="115" spans="1:3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49"/>
      <c r="AC115" s="1"/>
      <c r="AD115" s="1"/>
      <c r="AE115" s="1"/>
      <c r="AF115" s="1"/>
      <c r="AG115" s="1"/>
      <c r="AH115" s="1"/>
      <c r="AI115" s="1"/>
      <c r="AJ115" s="1"/>
    </row>
    <row r="116" spans="1:3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49"/>
      <c r="AC116" s="1"/>
      <c r="AD116" s="1"/>
      <c r="AE116" s="1"/>
      <c r="AF116" s="1"/>
      <c r="AG116" s="1"/>
      <c r="AH116" s="1"/>
      <c r="AI116" s="1"/>
      <c r="AJ116" s="1"/>
    </row>
    <row r="117" spans="1:3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49"/>
      <c r="AC117" s="1"/>
      <c r="AD117" s="1"/>
      <c r="AE117" s="1"/>
      <c r="AF117" s="1"/>
      <c r="AG117" s="1"/>
      <c r="AH117" s="1"/>
      <c r="AI117" s="1"/>
      <c r="AJ117" s="1"/>
    </row>
    <row r="118" spans="1:3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49"/>
      <c r="AC118" s="1"/>
      <c r="AD118" s="1"/>
      <c r="AE118" s="1"/>
      <c r="AF118" s="1"/>
      <c r="AG118" s="1"/>
      <c r="AH118" s="1"/>
      <c r="AI118" s="1"/>
      <c r="AJ118" s="1"/>
    </row>
    <row r="119" spans="1:3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49"/>
      <c r="AC119" s="1"/>
      <c r="AD119" s="1"/>
      <c r="AE119" s="1"/>
      <c r="AF119" s="1"/>
      <c r="AG119" s="1"/>
      <c r="AH119" s="1"/>
      <c r="AI119" s="1"/>
      <c r="AJ119" s="1"/>
    </row>
    <row r="120" spans="1:3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49"/>
      <c r="AC120" s="1"/>
      <c r="AD120" s="1"/>
      <c r="AE120" s="1"/>
      <c r="AF120" s="1"/>
      <c r="AG120" s="1"/>
      <c r="AH120" s="1"/>
      <c r="AI120" s="1"/>
      <c r="AJ120" s="1"/>
    </row>
    <row r="121" spans="1:3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49"/>
      <c r="AC121" s="1"/>
      <c r="AD121" s="1"/>
      <c r="AE121" s="1"/>
      <c r="AF121" s="1"/>
      <c r="AG121" s="1"/>
      <c r="AH121" s="1"/>
      <c r="AI121" s="1"/>
      <c r="AJ121" s="1"/>
    </row>
    <row r="122" spans="1:3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49"/>
      <c r="AC122" s="1"/>
      <c r="AD122" s="1"/>
      <c r="AE122" s="1"/>
      <c r="AF122" s="1"/>
      <c r="AG122" s="1"/>
      <c r="AH122" s="1"/>
      <c r="AI122" s="1"/>
      <c r="AJ122" s="1"/>
    </row>
    <row r="123" spans="1:3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49"/>
      <c r="AC123" s="1"/>
      <c r="AD123" s="1"/>
      <c r="AE123" s="1"/>
      <c r="AF123" s="1"/>
      <c r="AG123" s="1"/>
      <c r="AH123" s="1"/>
      <c r="AI123" s="1"/>
      <c r="AJ123" s="1"/>
    </row>
    <row r="124" spans="1:3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49"/>
      <c r="AC124" s="1"/>
      <c r="AD124" s="1"/>
      <c r="AE124" s="1"/>
      <c r="AF124" s="1"/>
      <c r="AG124" s="1"/>
      <c r="AH124" s="1"/>
      <c r="AI124" s="1"/>
      <c r="AJ124" s="1"/>
    </row>
    <row r="125" spans="1:3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49"/>
      <c r="AC125" s="1"/>
      <c r="AD125" s="1"/>
      <c r="AE125" s="1"/>
      <c r="AF125" s="1"/>
      <c r="AG125" s="1"/>
      <c r="AH125" s="1"/>
      <c r="AI125" s="1"/>
      <c r="AJ125" s="1"/>
    </row>
    <row r="126" spans="1:3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49"/>
      <c r="AC126" s="1"/>
      <c r="AD126" s="1"/>
      <c r="AE126" s="1"/>
      <c r="AF126" s="1"/>
      <c r="AG126" s="1"/>
      <c r="AH126" s="1"/>
      <c r="AI126" s="1"/>
      <c r="AJ126" s="1"/>
    </row>
    <row r="127" spans="1:3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49"/>
      <c r="AC127" s="1"/>
      <c r="AD127" s="1"/>
      <c r="AE127" s="1"/>
      <c r="AF127" s="1"/>
      <c r="AG127" s="1"/>
      <c r="AH127" s="1"/>
      <c r="AI127" s="1"/>
      <c r="AJ127" s="1"/>
    </row>
    <row r="128" spans="1:3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49"/>
      <c r="AC128" s="1"/>
      <c r="AD128" s="1"/>
      <c r="AE128" s="1"/>
      <c r="AF128" s="1"/>
      <c r="AG128" s="1"/>
      <c r="AH128" s="1"/>
      <c r="AI128" s="1"/>
      <c r="AJ128" s="1"/>
    </row>
    <row r="129" spans="1:3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49"/>
      <c r="AC129" s="1"/>
      <c r="AD129" s="1"/>
      <c r="AE129" s="1"/>
      <c r="AF129" s="1"/>
      <c r="AG129" s="1"/>
      <c r="AH129" s="1"/>
      <c r="AI129" s="1"/>
      <c r="AJ129" s="1"/>
    </row>
    <row r="130" spans="1:3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49"/>
      <c r="AC130" s="1"/>
      <c r="AD130" s="1"/>
      <c r="AE130" s="1"/>
      <c r="AF130" s="1"/>
      <c r="AG130" s="1"/>
      <c r="AH130" s="1"/>
      <c r="AI130" s="1"/>
      <c r="AJ130" s="1"/>
    </row>
    <row r="131" spans="1:3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49"/>
      <c r="AC131" s="1"/>
      <c r="AD131" s="1"/>
      <c r="AE131" s="1"/>
      <c r="AF131" s="1"/>
      <c r="AG131" s="1"/>
      <c r="AH131" s="1"/>
      <c r="AI131" s="1"/>
      <c r="AJ131" s="1"/>
    </row>
    <row r="132" spans="1:3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49"/>
      <c r="AC132" s="1"/>
      <c r="AD132" s="1"/>
      <c r="AE132" s="1"/>
      <c r="AF132" s="1"/>
      <c r="AG132" s="1"/>
      <c r="AH132" s="1"/>
      <c r="AI132" s="1"/>
      <c r="AJ132" s="1"/>
    </row>
    <row r="133" spans="1:3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49"/>
      <c r="AC133" s="1"/>
      <c r="AD133" s="1"/>
      <c r="AE133" s="1"/>
      <c r="AF133" s="1"/>
      <c r="AG133" s="1"/>
      <c r="AH133" s="1"/>
      <c r="AI133" s="1"/>
      <c r="AJ133" s="1"/>
    </row>
    <row r="134" spans="1:3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49"/>
      <c r="AC134" s="1"/>
      <c r="AD134" s="1"/>
      <c r="AE134" s="1"/>
      <c r="AF134" s="1"/>
      <c r="AG134" s="1"/>
      <c r="AH134" s="1"/>
      <c r="AI134" s="1"/>
      <c r="AJ134" s="1"/>
    </row>
    <row r="135" spans="1:3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49"/>
      <c r="AC135" s="1"/>
      <c r="AD135" s="1"/>
      <c r="AE135" s="1"/>
      <c r="AF135" s="1"/>
      <c r="AG135" s="1"/>
      <c r="AH135" s="1"/>
      <c r="AI135" s="1"/>
      <c r="AJ135" s="1"/>
    </row>
    <row r="136" spans="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49"/>
      <c r="AC136" s="1"/>
      <c r="AD136" s="1"/>
      <c r="AE136" s="1"/>
      <c r="AF136" s="1"/>
      <c r="AG136" s="1"/>
      <c r="AH136" s="1"/>
      <c r="AI136" s="1"/>
      <c r="AJ136" s="1"/>
    </row>
    <row r="137" spans="1:3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49"/>
      <c r="AC137" s="1"/>
      <c r="AD137" s="1"/>
      <c r="AE137" s="1"/>
      <c r="AF137" s="1"/>
      <c r="AG137" s="1"/>
      <c r="AH137" s="1"/>
      <c r="AI137" s="1"/>
      <c r="AJ137" s="1"/>
    </row>
    <row r="138" spans="1:3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49"/>
      <c r="AC138" s="1"/>
      <c r="AD138" s="1"/>
      <c r="AE138" s="1"/>
      <c r="AF138" s="1"/>
      <c r="AG138" s="1"/>
      <c r="AH138" s="1"/>
      <c r="AI138" s="1"/>
      <c r="AJ138" s="1"/>
    </row>
    <row r="139" spans="1:3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49"/>
      <c r="AC139" s="1"/>
      <c r="AD139" s="1"/>
      <c r="AE139" s="1"/>
      <c r="AF139" s="1"/>
      <c r="AG139" s="1"/>
      <c r="AH139" s="1"/>
      <c r="AI139" s="1"/>
      <c r="AJ139" s="1"/>
    </row>
    <row r="140" spans="1:3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49"/>
      <c r="AC140" s="1"/>
      <c r="AD140" s="1"/>
      <c r="AE140" s="1"/>
      <c r="AF140" s="1"/>
      <c r="AG140" s="1"/>
      <c r="AH140" s="1"/>
      <c r="AI140" s="1"/>
      <c r="AJ140" s="1"/>
    </row>
    <row r="141" spans="1:3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49"/>
      <c r="AC141" s="1"/>
      <c r="AD141" s="1"/>
      <c r="AE141" s="1"/>
      <c r="AF141" s="1"/>
      <c r="AG141" s="1"/>
      <c r="AH141" s="1"/>
      <c r="AI141" s="1"/>
      <c r="AJ141" s="1"/>
    </row>
    <row r="142" spans="1:3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49"/>
      <c r="AC142" s="1"/>
      <c r="AD142" s="1"/>
      <c r="AE142" s="1"/>
      <c r="AF142" s="1"/>
      <c r="AG142" s="1"/>
      <c r="AH142" s="1"/>
      <c r="AI142" s="1"/>
      <c r="AJ142" s="1"/>
    </row>
    <row r="143" spans="1:3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49"/>
      <c r="AC143" s="1"/>
      <c r="AD143" s="1"/>
      <c r="AE143" s="1"/>
      <c r="AF143" s="1"/>
      <c r="AG143" s="1"/>
      <c r="AH143" s="1"/>
      <c r="AI143" s="1"/>
      <c r="AJ143" s="1"/>
    </row>
    <row r="144" spans="1:3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49"/>
      <c r="AC144" s="1"/>
      <c r="AD144" s="1"/>
      <c r="AE144" s="1"/>
      <c r="AF144" s="1"/>
      <c r="AG144" s="1"/>
      <c r="AH144" s="1"/>
      <c r="AI144" s="1"/>
      <c r="AJ144" s="1"/>
    </row>
    <row r="145" spans="1:3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49"/>
      <c r="AC145" s="1"/>
      <c r="AD145" s="1"/>
      <c r="AE145" s="1"/>
      <c r="AF145" s="1"/>
      <c r="AG145" s="1"/>
      <c r="AH145" s="1"/>
      <c r="AI145" s="1"/>
      <c r="AJ145" s="1"/>
    </row>
    <row r="146" spans="1:3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49"/>
      <c r="AC146" s="1"/>
      <c r="AD146" s="1"/>
      <c r="AE146" s="1"/>
      <c r="AF146" s="1"/>
      <c r="AG146" s="1"/>
      <c r="AH146" s="1"/>
      <c r="AI146" s="1"/>
      <c r="AJ146" s="1"/>
    </row>
    <row r="147" spans="1:3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49"/>
      <c r="AC147" s="1"/>
      <c r="AD147" s="1"/>
      <c r="AE147" s="1"/>
      <c r="AF147" s="1"/>
      <c r="AG147" s="1"/>
      <c r="AH147" s="1"/>
      <c r="AI147" s="1"/>
      <c r="AJ147" s="1"/>
    </row>
    <row r="148" spans="1:3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49"/>
      <c r="AC148" s="1"/>
      <c r="AD148" s="1"/>
      <c r="AE148" s="1"/>
      <c r="AF148" s="1"/>
      <c r="AG148" s="1"/>
      <c r="AH148" s="1"/>
      <c r="AI148" s="1"/>
      <c r="AJ148" s="1"/>
    </row>
    <row r="149" spans="1:3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49"/>
      <c r="AC149" s="1"/>
      <c r="AD149" s="1"/>
      <c r="AE149" s="1"/>
      <c r="AF149" s="1"/>
      <c r="AG149" s="1"/>
      <c r="AH149" s="1"/>
      <c r="AI149" s="1"/>
      <c r="AJ149" s="1"/>
    </row>
    <row r="150" spans="1:3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49"/>
      <c r="AC150" s="1"/>
      <c r="AD150" s="1"/>
      <c r="AE150" s="1"/>
      <c r="AF150" s="1"/>
      <c r="AG150" s="1"/>
      <c r="AH150" s="1"/>
      <c r="AI150" s="1"/>
      <c r="AJ150" s="1"/>
    </row>
    <row r="151" spans="1:3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49"/>
      <c r="AC151" s="1"/>
      <c r="AD151" s="1"/>
      <c r="AE151" s="1"/>
      <c r="AF151" s="1"/>
      <c r="AG151" s="1"/>
      <c r="AH151" s="1"/>
      <c r="AI151" s="1"/>
      <c r="AJ151" s="1"/>
    </row>
    <row r="152" spans="1:3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49"/>
      <c r="AC152" s="1"/>
      <c r="AD152" s="1"/>
      <c r="AE152" s="1"/>
      <c r="AF152" s="1"/>
      <c r="AG152" s="1"/>
      <c r="AH152" s="1"/>
      <c r="AI152" s="1"/>
      <c r="AJ152" s="1"/>
    </row>
    <row r="153" spans="1:3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49"/>
      <c r="AC153" s="1"/>
      <c r="AD153" s="1"/>
      <c r="AE153" s="1"/>
      <c r="AF153" s="1"/>
      <c r="AG153" s="1"/>
      <c r="AH153" s="1"/>
      <c r="AI153" s="1"/>
      <c r="AJ153" s="1"/>
    </row>
    <row r="154" spans="1:3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49"/>
      <c r="AC154" s="1"/>
      <c r="AD154" s="1"/>
      <c r="AE154" s="1"/>
      <c r="AF154" s="1"/>
      <c r="AG154" s="1"/>
      <c r="AH154" s="1"/>
      <c r="AI154" s="1"/>
      <c r="AJ154" s="1"/>
    </row>
    <row r="155" spans="1:3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49"/>
      <c r="AC155" s="1"/>
      <c r="AD155" s="1"/>
      <c r="AE155" s="1"/>
      <c r="AF155" s="1"/>
      <c r="AG155" s="1"/>
      <c r="AH155" s="1"/>
      <c r="AI155" s="1"/>
      <c r="AJ155" s="1"/>
    </row>
    <row r="156" spans="1:3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49"/>
      <c r="AC156" s="1"/>
      <c r="AD156" s="1"/>
      <c r="AE156" s="1"/>
      <c r="AF156" s="1"/>
      <c r="AG156" s="1"/>
      <c r="AH156" s="1"/>
      <c r="AI156" s="1"/>
      <c r="AJ156" s="1"/>
    </row>
    <row r="157" spans="1:3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49"/>
      <c r="AC157" s="1"/>
      <c r="AD157" s="1"/>
      <c r="AE157" s="1"/>
      <c r="AF157" s="1"/>
      <c r="AG157" s="1"/>
      <c r="AH157" s="1"/>
      <c r="AI157" s="1"/>
      <c r="AJ157" s="1"/>
    </row>
    <row r="158" spans="1:3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49"/>
      <c r="AC158" s="1"/>
      <c r="AD158" s="1"/>
      <c r="AE158" s="1"/>
      <c r="AF158" s="1"/>
      <c r="AG158" s="1"/>
      <c r="AH158" s="1"/>
      <c r="AI158" s="1"/>
      <c r="AJ158" s="1"/>
    </row>
    <row r="159" spans="1:3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49"/>
      <c r="AC159" s="1"/>
      <c r="AD159" s="1"/>
      <c r="AE159" s="1"/>
      <c r="AF159" s="1"/>
      <c r="AG159" s="1"/>
      <c r="AH159" s="1"/>
      <c r="AI159" s="1"/>
      <c r="AJ159" s="1"/>
    </row>
    <row r="160" spans="1:3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49"/>
      <c r="AC160" s="1"/>
      <c r="AD160" s="1"/>
      <c r="AE160" s="1"/>
      <c r="AF160" s="1"/>
      <c r="AG160" s="1"/>
      <c r="AH160" s="1"/>
      <c r="AI160" s="1"/>
      <c r="AJ160" s="1"/>
    </row>
    <row r="161" spans="1:3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49"/>
      <c r="AC161" s="1"/>
      <c r="AD161" s="1"/>
      <c r="AE161" s="1"/>
      <c r="AF161" s="1"/>
      <c r="AG161" s="1"/>
      <c r="AH161" s="1"/>
      <c r="AI161" s="1"/>
      <c r="AJ161" s="1"/>
    </row>
    <row r="162" spans="1:3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49"/>
      <c r="AC162" s="1"/>
      <c r="AD162" s="1"/>
      <c r="AE162" s="1"/>
      <c r="AF162" s="1"/>
      <c r="AG162" s="1"/>
      <c r="AH162" s="1"/>
      <c r="AI162" s="1"/>
      <c r="AJ162" s="1"/>
    </row>
    <row r="163" spans="1:3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49"/>
      <c r="AC163" s="1"/>
      <c r="AD163" s="1"/>
      <c r="AE163" s="1"/>
      <c r="AF163" s="1"/>
      <c r="AG163" s="1"/>
      <c r="AH163" s="1"/>
      <c r="AI163" s="1"/>
      <c r="AJ163" s="1"/>
    </row>
    <row r="164" spans="1:3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49"/>
      <c r="AC164" s="1"/>
      <c r="AD164" s="1"/>
      <c r="AE164" s="1"/>
      <c r="AF164" s="1"/>
      <c r="AG164" s="1"/>
      <c r="AH164" s="1"/>
      <c r="AI164" s="1"/>
      <c r="AJ164" s="1"/>
    </row>
    <row r="165" spans="1:3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49"/>
      <c r="AC165" s="1"/>
      <c r="AD165" s="1"/>
      <c r="AE165" s="1"/>
      <c r="AF165" s="1"/>
      <c r="AG165" s="1"/>
      <c r="AH165" s="1"/>
      <c r="AI165" s="1"/>
      <c r="AJ165" s="1"/>
    </row>
    <row r="166" spans="1:3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49"/>
      <c r="AC166" s="1"/>
      <c r="AD166" s="1"/>
      <c r="AE166" s="1"/>
      <c r="AF166" s="1"/>
      <c r="AG166" s="1"/>
      <c r="AH166" s="1"/>
      <c r="AI166" s="1"/>
      <c r="AJ166" s="1"/>
    </row>
    <row r="167" spans="1:3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49"/>
      <c r="AC167" s="1"/>
      <c r="AD167" s="1"/>
      <c r="AE167" s="1"/>
      <c r="AF167" s="1"/>
      <c r="AG167" s="1"/>
      <c r="AH167" s="1"/>
      <c r="AI167" s="1"/>
      <c r="AJ167" s="1"/>
    </row>
    <row r="168" spans="1:3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49"/>
      <c r="AC168" s="1"/>
      <c r="AD168" s="1"/>
      <c r="AE168" s="1"/>
      <c r="AF168" s="1"/>
      <c r="AG168" s="1"/>
      <c r="AH168" s="1"/>
      <c r="AI168" s="1"/>
      <c r="AJ168" s="1"/>
    </row>
    <row r="169" spans="1:3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49"/>
      <c r="AC169" s="1"/>
      <c r="AD169" s="1"/>
      <c r="AE169" s="1"/>
      <c r="AF169" s="1"/>
      <c r="AG169" s="1"/>
      <c r="AH169" s="1"/>
      <c r="AI169" s="1"/>
      <c r="AJ169" s="1"/>
    </row>
    <row r="170" spans="1:3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49"/>
      <c r="AC170" s="1"/>
      <c r="AD170" s="1"/>
      <c r="AE170" s="1"/>
      <c r="AF170" s="1"/>
      <c r="AG170" s="1"/>
      <c r="AH170" s="1"/>
      <c r="AI170" s="1"/>
      <c r="AJ170" s="1"/>
    </row>
    <row r="171" spans="1:3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49"/>
      <c r="AC171" s="1"/>
      <c r="AD171" s="1"/>
      <c r="AE171" s="1"/>
      <c r="AF171" s="1"/>
      <c r="AG171" s="1"/>
      <c r="AH171" s="1"/>
      <c r="AI171" s="1"/>
      <c r="AJ171" s="1"/>
    </row>
    <row r="172" spans="1:3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49"/>
      <c r="AC172" s="1"/>
      <c r="AD172" s="1"/>
      <c r="AE172" s="1"/>
      <c r="AF172" s="1"/>
      <c r="AG172" s="1"/>
      <c r="AH172" s="1"/>
      <c r="AI172" s="1"/>
      <c r="AJ172" s="1"/>
    </row>
    <row r="173" spans="1:3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49"/>
      <c r="AC173" s="1"/>
      <c r="AD173" s="1"/>
      <c r="AE173" s="1"/>
      <c r="AF173" s="1"/>
      <c r="AG173" s="1"/>
      <c r="AH173" s="1"/>
      <c r="AI173" s="1"/>
      <c r="AJ173" s="1"/>
    </row>
    <row r="174" spans="1:3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49"/>
      <c r="AC174" s="1"/>
      <c r="AD174" s="1"/>
      <c r="AE174" s="1"/>
      <c r="AF174" s="1"/>
      <c r="AG174" s="1"/>
      <c r="AH174" s="1"/>
      <c r="AI174" s="1"/>
      <c r="AJ174" s="1"/>
    </row>
    <row r="175" spans="1:3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49"/>
      <c r="AC175" s="1"/>
      <c r="AD175" s="1"/>
      <c r="AE175" s="1"/>
      <c r="AF175" s="1"/>
      <c r="AG175" s="1"/>
      <c r="AH175" s="1"/>
      <c r="AI175" s="1"/>
      <c r="AJ175" s="1"/>
    </row>
    <row r="176" spans="1:3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49"/>
      <c r="AC176" s="1"/>
      <c r="AD176" s="1"/>
      <c r="AE176" s="1"/>
      <c r="AF176" s="1"/>
      <c r="AG176" s="1"/>
      <c r="AH176" s="1"/>
      <c r="AI176" s="1"/>
      <c r="AJ176" s="1"/>
    </row>
    <row r="177" spans="1:3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49"/>
      <c r="AC177" s="1"/>
      <c r="AD177" s="1"/>
      <c r="AE177" s="1"/>
      <c r="AF177" s="1"/>
      <c r="AG177" s="1"/>
      <c r="AH177" s="1"/>
      <c r="AI177" s="1"/>
      <c r="AJ177" s="1"/>
    </row>
    <row r="178" spans="1:3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49"/>
      <c r="AC178" s="1"/>
      <c r="AD178" s="1"/>
      <c r="AE178" s="1"/>
      <c r="AF178" s="1"/>
      <c r="AG178" s="1"/>
      <c r="AH178" s="1"/>
      <c r="AI178" s="1"/>
      <c r="AJ178" s="1"/>
    </row>
    <row r="179" spans="1:3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49"/>
      <c r="AC179" s="1"/>
      <c r="AD179" s="1"/>
      <c r="AE179" s="1"/>
      <c r="AF179" s="1"/>
      <c r="AG179" s="1"/>
      <c r="AH179" s="1"/>
      <c r="AI179" s="1"/>
      <c r="AJ179" s="1"/>
    </row>
    <row r="180" spans="1:3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49"/>
      <c r="AC180" s="1"/>
      <c r="AD180" s="1"/>
      <c r="AE180" s="1"/>
      <c r="AF180" s="1"/>
      <c r="AG180" s="1"/>
      <c r="AH180" s="1"/>
      <c r="AI180" s="1"/>
      <c r="AJ180" s="1"/>
    </row>
    <row r="181" spans="1:3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49"/>
      <c r="AC181" s="1"/>
      <c r="AD181" s="1"/>
      <c r="AE181" s="1"/>
      <c r="AF181" s="1"/>
      <c r="AG181" s="1"/>
      <c r="AH181" s="1"/>
      <c r="AI181" s="1"/>
      <c r="AJ181" s="1"/>
    </row>
    <row r="182" spans="1:3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49"/>
      <c r="AC182" s="1"/>
      <c r="AD182" s="1"/>
      <c r="AE182" s="1"/>
      <c r="AF182" s="1"/>
      <c r="AG182" s="1"/>
      <c r="AH182" s="1"/>
      <c r="AI182" s="1"/>
      <c r="AJ182" s="1"/>
    </row>
    <row r="183" spans="1:3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49"/>
      <c r="AC183" s="1"/>
      <c r="AD183" s="1"/>
      <c r="AE183" s="1"/>
      <c r="AF183" s="1"/>
      <c r="AG183" s="1"/>
      <c r="AH183" s="1"/>
      <c r="AI183" s="1"/>
      <c r="AJ183" s="1"/>
    </row>
    <row r="184" spans="1:3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49"/>
      <c r="AC184" s="1"/>
      <c r="AD184" s="1"/>
      <c r="AE184" s="1"/>
      <c r="AF184" s="1"/>
      <c r="AG184" s="1"/>
      <c r="AH184" s="1"/>
      <c r="AI184" s="1"/>
      <c r="AJ184" s="1"/>
    </row>
    <row r="185" spans="1:3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49"/>
      <c r="AC185" s="1"/>
      <c r="AD185" s="1"/>
      <c r="AE185" s="1"/>
      <c r="AF185" s="1"/>
      <c r="AG185" s="1"/>
      <c r="AH185" s="1"/>
      <c r="AI185" s="1"/>
      <c r="AJ185" s="1"/>
    </row>
    <row r="186" spans="1:3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49"/>
      <c r="AC186" s="1"/>
      <c r="AD186" s="1"/>
      <c r="AE186" s="1"/>
      <c r="AF186" s="1"/>
      <c r="AG186" s="1"/>
      <c r="AH186" s="1"/>
      <c r="AI186" s="1"/>
      <c r="AJ186" s="1"/>
    </row>
    <row r="187" spans="1:3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49"/>
      <c r="AC187" s="1"/>
      <c r="AD187" s="1"/>
      <c r="AE187" s="1"/>
      <c r="AF187" s="1"/>
      <c r="AG187" s="1"/>
      <c r="AH187" s="1"/>
      <c r="AI187" s="1"/>
      <c r="AJ187" s="1"/>
    </row>
    <row r="188" spans="1:3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49"/>
      <c r="AC188" s="1"/>
      <c r="AD188" s="1"/>
      <c r="AE188" s="1"/>
      <c r="AF188" s="1"/>
      <c r="AG188" s="1"/>
      <c r="AH188" s="1"/>
      <c r="AI188" s="1"/>
      <c r="AJ188" s="1"/>
    </row>
    <row r="189" spans="1:3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49"/>
      <c r="AC189" s="1"/>
      <c r="AD189" s="1"/>
      <c r="AE189" s="1"/>
      <c r="AF189" s="1"/>
      <c r="AG189" s="1"/>
      <c r="AH189" s="1"/>
      <c r="AI189" s="1"/>
      <c r="AJ189" s="1"/>
    </row>
    <row r="190" spans="1:3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49"/>
      <c r="AC190" s="1"/>
      <c r="AD190" s="1"/>
      <c r="AE190" s="1"/>
      <c r="AF190" s="1"/>
      <c r="AG190" s="1"/>
      <c r="AH190" s="1"/>
      <c r="AI190" s="1"/>
      <c r="AJ190" s="1"/>
    </row>
    <row r="191" spans="1:3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49"/>
      <c r="AC191" s="1"/>
      <c r="AD191" s="1"/>
      <c r="AE191" s="1"/>
      <c r="AF191" s="1"/>
      <c r="AG191" s="1"/>
      <c r="AH191" s="1"/>
      <c r="AI191" s="1"/>
      <c r="AJ191" s="1"/>
    </row>
    <row r="192" spans="1:3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49"/>
      <c r="AC192" s="1"/>
      <c r="AD192" s="1"/>
      <c r="AE192" s="1"/>
      <c r="AF192" s="1"/>
      <c r="AG192" s="1"/>
      <c r="AH192" s="1"/>
      <c r="AI192" s="1"/>
      <c r="AJ192" s="1"/>
    </row>
    <row r="193" spans="1:3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49"/>
      <c r="AC193" s="1"/>
      <c r="AD193" s="1"/>
      <c r="AE193" s="1"/>
      <c r="AF193" s="1"/>
      <c r="AG193" s="1"/>
      <c r="AH193" s="1"/>
      <c r="AI193" s="1"/>
      <c r="AJ193" s="1"/>
    </row>
    <row r="194" spans="1:3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49"/>
      <c r="AC194" s="1"/>
      <c r="AD194" s="1"/>
      <c r="AE194" s="1"/>
      <c r="AF194" s="1"/>
      <c r="AG194" s="1"/>
      <c r="AH194" s="1"/>
      <c r="AI194" s="1"/>
      <c r="AJ194" s="1"/>
    </row>
    <row r="195" spans="1:3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49"/>
      <c r="AC195" s="1"/>
      <c r="AD195" s="1"/>
      <c r="AE195" s="1"/>
      <c r="AF195" s="1"/>
      <c r="AG195" s="1"/>
      <c r="AH195" s="1"/>
      <c r="AI195" s="1"/>
      <c r="AJ195" s="1"/>
    </row>
    <row r="196" spans="1:3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49"/>
      <c r="AC196" s="1"/>
      <c r="AD196" s="1"/>
      <c r="AE196" s="1"/>
      <c r="AF196" s="1"/>
      <c r="AG196" s="1"/>
      <c r="AH196" s="1"/>
      <c r="AI196" s="1"/>
      <c r="AJ196" s="1"/>
    </row>
    <row r="197" spans="1:3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49"/>
      <c r="AC197" s="1"/>
      <c r="AD197" s="1"/>
      <c r="AE197" s="1"/>
      <c r="AF197" s="1"/>
      <c r="AG197" s="1"/>
      <c r="AH197" s="1"/>
      <c r="AI197" s="1"/>
      <c r="AJ197" s="1"/>
    </row>
    <row r="198" spans="1:3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49"/>
      <c r="AC198" s="1"/>
      <c r="AD198" s="1"/>
      <c r="AE198" s="1"/>
      <c r="AF198" s="1"/>
      <c r="AG198" s="1"/>
      <c r="AH198" s="1"/>
      <c r="AI198" s="1"/>
      <c r="AJ198" s="1"/>
    </row>
    <row r="199" spans="1:3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49"/>
      <c r="AC199" s="1"/>
      <c r="AD199" s="1"/>
      <c r="AE199" s="1"/>
      <c r="AF199" s="1"/>
      <c r="AG199" s="1"/>
      <c r="AH199" s="1"/>
      <c r="AI199" s="1"/>
      <c r="AJ199" s="1"/>
    </row>
    <row r="200" spans="1:3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49"/>
      <c r="AC200" s="1"/>
      <c r="AD200" s="1"/>
      <c r="AE200" s="1"/>
      <c r="AF200" s="1"/>
      <c r="AG200" s="1"/>
      <c r="AH200" s="1"/>
      <c r="AI200" s="1"/>
      <c r="AJ200" s="1"/>
    </row>
    <row r="201" spans="1:3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49"/>
      <c r="AC201" s="1"/>
      <c r="AD201" s="1"/>
      <c r="AE201" s="1"/>
      <c r="AF201" s="1"/>
      <c r="AG201" s="1"/>
      <c r="AH201" s="1"/>
      <c r="AI201" s="1"/>
      <c r="AJ201" s="1"/>
    </row>
    <row r="202" spans="1:3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49"/>
      <c r="AC202" s="1"/>
      <c r="AD202" s="1"/>
      <c r="AE202" s="1"/>
      <c r="AF202" s="1"/>
      <c r="AG202" s="1"/>
      <c r="AH202" s="1"/>
      <c r="AI202" s="1"/>
      <c r="AJ202" s="1"/>
    </row>
    <row r="203" spans="1:3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49"/>
      <c r="AC203" s="1"/>
      <c r="AD203" s="1"/>
      <c r="AE203" s="1"/>
      <c r="AF203" s="1"/>
      <c r="AG203" s="1"/>
      <c r="AH203" s="1"/>
      <c r="AI203" s="1"/>
      <c r="AJ203" s="1"/>
    </row>
    <row r="204" spans="1:3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49"/>
      <c r="AC204" s="1"/>
      <c r="AD204" s="1"/>
      <c r="AE204" s="1"/>
      <c r="AF204" s="1"/>
      <c r="AG204" s="1"/>
      <c r="AH204" s="1"/>
      <c r="AI204" s="1"/>
      <c r="AJ204" s="1"/>
    </row>
    <row r="205" spans="1:3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49"/>
      <c r="AC205" s="1"/>
      <c r="AD205" s="1"/>
      <c r="AE205" s="1"/>
      <c r="AF205" s="1"/>
      <c r="AG205" s="1"/>
      <c r="AH205" s="1"/>
      <c r="AI205" s="1"/>
      <c r="AJ205" s="1"/>
    </row>
    <row r="206" spans="1:3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49"/>
      <c r="AC206" s="1"/>
      <c r="AD206" s="1"/>
      <c r="AE206" s="1"/>
      <c r="AF206" s="1"/>
      <c r="AG206" s="1"/>
      <c r="AH206" s="1"/>
      <c r="AI206" s="1"/>
      <c r="AJ206" s="1"/>
    </row>
    <row r="207" spans="1:3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49"/>
      <c r="AC207" s="1"/>
      <c r="AD207" s="1"/>
      <c r="AE207" s="1"/>
      <c r="AF207" s="1"/>
      <c r="AG207" s="1"/>
      <c r="AH207" s="1"/>
      <c r="AI207" s="1"/>
      <c r="AJ207" s="1"/>
    </row>
    <row r="208" spans="1:3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49"/>
      <c r="AC208" s="1"/>
      <c r="AD208" s="1"/>
      <c r="AE208" s="1"/>
      <c r="AF208" s="1"/>
      <c r="AG208" s="1"/>
      <c r="AH208" s="1"/>
      <c r="AI208" s="1"/>
      <c r="AJ208" s="1"/>
    </row>
    <row r="209" spans="1:3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49"/>
      <c r="AC209" s="1"/>
      <c r="AD209" s="1"/>
      <c r="AE209" s="1"/>
      <c r="AF209" s="1"/>
      <c r="AG209" s="1"/>
      <c r="AH209" s="1"/>
      <c r="AI209" s="1"/>
      <c r="AJ209" s="1"/>
    </row>
    <row r="210" spans="1:3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49"/>
      <c r="AC210" s="1"/>
      <c r="AD210" s="1"/>
      <c r="AE210" s="1"/>
      <c r="AF210" s="1"/>
      <c r="AG210" s="1"/>
      <c r="AH210" s="1"/>
      <c r="AI210" s="1"/>
      <c r="AJ210" s="1"/>
    </row>
    <row r="211" spans="1:3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49"/>
      <c r="AC211" s="1"/>
      <c r="AD211" s="1"/>
      <c r="AE211" s="1"/>
      <c r="AF211" s="1"/>
      <c r="AG211" s="1"/>
      <c r="AH211" s="1"/>
      <c r="AI211" s="1"/>
      <c r="AJ211" s="1"/>
    </row>
    <row r="212" spans="1:3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49"/>
      <c r="AC212" s="1"/>
      <c r="AD212" s="1"/>
      <c r="AE212" s="1"/>
      <c r="AF212" s="1"/>
      <c r="AG212" s="1"/>
      <c r="AH212" s="1"/>
      <c r="AI212" s="1"/>
      <c r="AJ212" s="1"/>
    </row>
    <row r="213" spans="1:3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49"/>
      <c r="AC213" s="1"/>
      <c r="AD213" s="1"/>
      <c r="AE213" s="1"/>
      <c r="AF213" s="1"/>
      <c r="AG213" s="1"/>
      <c r="AH213" s="1"/>
      <c r="AI213" s="1"/>
      <c r="AJ213" s="1"/>
    </row>
    <row r="214" spans="1:3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49"/>
      <c r="AC214" s="1"/>
      <c r="AD214" s="1"/>
      <c r="AE214" s="1"/>
      <c r="AF214" s="1"/>
      <c r="AG214" s="1"/>
      <c r="AH214" s="1"/>
      <c r="AI214" s="1"/>
      <c r="AJ214" s="1"/>
    </row>
    <row r="215" spans="1:3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49"/>
      <c r="AC215" s="1"/>
      <c r="AD215" s="1"/>
      <c r="AE215" s="1"/>
      <c r="AF215" s="1"/>
      <c r="AG215" s="1"/>
      <c r="AH215" s="1"/>
      <c r="AI215" s="1"/>
      <c r="AJ215" s="1"/>
    </row>
    <row r="216" spans="1:3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49"/>
      <c r="AC216" s="1"/>
      <c r="AD216" s="1"/>
      <c r="AE216" s="1"/>
      <c r="AF216" s="1"/>
      <c r="AG216" s="1"/>
      <c r="AH216" s="1"/>
      <c r="AI216" s="1"/>
      <c r="AJ216" s="1"/>
    </row>
    <row r="217" spans="1:3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49"/>
      <c r="AC217" s="1"/>
      <c r="AD217" s="1"/>
      <c r="AE217" s="1"/>
      <c r="AF217" s="1"/>
      <c r="AG217" s="1"/>
      <c r="AH217" s="1"/>
      <c r="AI217" s="1"/>
      <c r="AJ217" s="1"/>
    </row>
    <row r="218" spans="1:3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49"/>
      <c r="AC218" s="1"/>
      <c r="AD218" s="1"/>
      <c r="AE218" s="1"/>
      <c r="AF218" s="1"/>
      <c r="AG218" s="1"/>
      <c r="AH218" s="1"/>
      <c r="AI218" s="1"/>
      <c r="AJ218" s="1"/>
    </row>
    <row r="219" spans="1:3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49"/>
      <c r="AC219" s="1"/>
      <c r="AD219" s="1"/>
      <c r="AE219" s="1"/>
      <c r="AF219" s="1"/>
      <c r="AG219" s="1"/>
      <c r="AH219" s="1"/>
      <c r="AI219" s="1"/>
      <c r="AJ219" s="1"/>
    </row>
    <row r="220" spans="1:3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49"/>
      <c r="AC220" s="1"/>
      <c r="AD220" s="1"/>
      <c r="AE220" s="1"/>
      <c r="AF220" s="1"/>
      <c r="AG220" s="1"/>
      <c r="AH220" s="1"/>
      <c r="AI220" s="1"/>
      <c r="AJ220" s="1"/>
    </row>
    <row r="221" spans="1:3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49"/>
      <c r="AC221" s="1"/>
      <c r="AD221" s="1"/>
      <c r="AE221" s="1"/>
      <c r="AF221" s="1"/>
      <c r="AG221" s="1"/>
      <c r="AH221" s="1"/>
      <c r="AI221" s="1"/>
      <c r="AJ221" s="1"/>
    </row>
    <row r="222" spans="1:3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49"/>
      <c r="AC222" s="1"/>
      <c r="AD222" s="1"/>
      <c r="AE222" s="1"/>
      <c r="AF222" s="1"/>
      <c r="AG222" s="1"/>
      <c r="AH222" s="1"/>
      <c r="AI222" s="1"/>
      <c r="AJ222" s="1"/>
    </row>
    <row r="223" spans="1:3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49"/>
      <c r="AC223" s="1"/>
      <c r="AD223" s="1"/>
      <c r="AE223" s="1"/>
      <c r="AF223" s="1"/>
      <c r="AG223" s="1"/>
      <c r="AH223" s="1"/>
      <c r="AI223" s="1"/>
      <c r="AJ223" s="1"/>
    </row>
    <row r="224" spans="1:3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49"/>
      <c r="AC224" s="1"/>
      <c r="AD224" s="1"/>
      <c r="AE224" s="1"/>
      <c r="AF224" s="1"/>
      <c r="AG224" s="1"/>
      <c r="AH224" s="1"/>
      <c r="AI224" s="1"/>
      <c r="AJ224" s="1"/>
    </row>
    <row r="225" spans="1:3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49"/>
      <c r="AC225" s="1"/>
      <c r="AD225" s="1"/>
      <c r="AE225" s="1"/>
      <c r="AF225" s="1"/>
      <c r="AG225" s="1"/>
      <c r="AH225" s="1"/>
      <c r="AI225" s="1"/>
      <c r="AJ225" s="1"/>
    </row>
    <row r="226" spans="1:3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49"/>
      <c r="AC226" s="1"/>
      <c r="AD226" s="1"/>
      <c r="AE226" s="1"/>
      <c r="AF226" s="1"/>
      <c r="AG226" s="1"/>
      <c r="AH226" s="1"/>
      <c r="AI226" s="1"/>
      <c r="AJ226" s="1"/>
    </row>
    <row r="227" spans="1:3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49"/>
      <c r="AC227" s="1"/>
      <c r="AD227" s="1"/>
      <c r="AE227" s="1"/>
      <c r="AF227" s="1"/>
      <c r="AG227" s="1"/>
      <c r="AH227" s="1"/>
      <c r="AI227" s="1"/>
      <c r="AJ227" s="1"/>
    </row>
    <row r="228" spans="1:3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49"/>
      <c r="AC228" s="1"/>
      <c r="AD228" s="1"/>
      <c r="AE228" s="1"/>
      <c r="AF228" s="1"/>
      <c r="AG228" s="1"/>
      <c r="AH228" s="1"/>
      <c r="AI228" s="1"/>
      <c r="AJ228" s="1"/>
    </row>
    <row r="229" spans="1:3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49"/>
      <c r="AC229" s="1"/>
      <c r="AD229" s="1"/>
      <c r="AE229" s="1"/>
      <c r="AF229" s="1"/>
      <c r="AG229" s="1"/>
      <c r="AH229" s="1"/>
      <c r="AI229" s="1"/>
      <c r="AJ229" s="1"/>
    </row>
    <row r="230" spans="1:3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49"/>
      <c r="AC230" s="1"/>
      <c r="AD230" s="1"/>
      <c r="AE230" s="1"/>
      <c r="AF230" s="1"/>
      <c r="AG230" s="1"/>
      <c r="AH230" s="1"/>
      <c r="AI230" s="1"/>
      <c r="AJ230" s="1"/>
    </row>
    <row r="231" spans="1:3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49"/>
      <c r="AC231" s="1"/>
      <c r="AD231" s="1"/>
      <c r="AE231" s="1"/>
      <c r="AF231" s="1"/>
      <c r="AG231" s="1"/>
      <c r="AH231" s="1"/>
      <c r="AI231" s="1"/>
      <c r="AJ231" s="1"/>
    </row>
    <row r="232" spans="1:3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49"/>
      <c r="AC232" s="1"/>
      <c r="AD232" s="1"/>
      <c r="AE232" s="1"/>
      <c r="AF232" s="1"/>
      <c r="AG232" s="1"/>
      <c r="AH232" s="1"/>
      <c r="AI232" s="1"/>
      <c r="AJ232" s="1"/>
    </row>
    <row r="233" spans="1:3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49"/>
      <c r="AC233" s="1"/>
      <c r="AD233" s="1"/>
      <c r="AE233" s="1"/>
      <c r="AF233" s="1"/>
      <c r="AG233" s="1"/>
      <c r="AH233" s="1"/>
      <c r="AI233" s="1"/>
      <c r="AJ233" s="1"/>
    </row>
    <row r="234" spans="1:3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49"/>
      <c r="AC234" s="1"/>
      <c r="AD234" s="1"/>
      <c r="AE234" s="1"/>
      <c r="AF234" s="1"/>
      <c r="AG234" s="1"/>
      <c r="AH234" s="1"/>
      <c r="AI234" s="1"/>
      <c r="AJ234" s="1"/>
    </row>
    <row r="235" spans="1:3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49"/>
      <c r="AC235" s="1"/>
      <c r="AD235" s="1"/>
      <c r="AE235" s="1"/>
      <c r="AF235" s="1"/>
      <c r="AG235" s="1"/>
      <c r="AH235" s="1"/>
      <c r="AI235" s="1"/>
      <c r="AJ235" s="1"/>
    </row>
    <row r="236" spans="1: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49"/>
      <c r="AC236" s="1"/>
      <c r="AD236" s="1"/>
      <c r="AE236" s="1"/>
      <c r="AF236" s="1"/>
      <c r="AG236" s="1"/>
      <c r="AH236" s="1"/>
      <c r="AI236" s="1"/>
      <c r="AJ236" s="1"/>
    </row>
    <row r="237" spans="1:3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49"/>
      <c r="AC237" s="1"/>
      <c r="AD237" s="1"/>
      <c r="AE237" s="1"/>
      <c r="AF237" s="1"/>
      <c r="AG237" s="1"/>
      <c r="AH237" s="1"/>
      <c r="AI237" s="1"/>
      <c r="AJ237" s="1"/>
    </row>
    <row r="238" spans="1:3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49"/>
      <c r="AC238" s="1"/>
      <c r="AD238" s="1"/>
      <c r="AE238" s="1"/>
      <c r="AF238" s="1"/>
      <c r="AG238" s="1"/>
      <c r="AH238" s="1"/>
      <c r="AI238" s="1"/>
      <c r="AJ238" s="1"/>
    </row>
    <row r="239" spans="1:3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49"/>
      <c r="AC239" s="1"/>
      <c r="AD239" s="1"/>
      <c r="AE239" s="1"/>
      <c r="AF239" s="1"/>
      <c r="AG239" s="1"/>
      <c r="AH239" s="1"/>
      <c r="AI239" s="1"/>
      <c r="AJ239" s="1"/>
    </row>
    <row r="240" spans="1:3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49"/>
      <c r="AC240" s="1"/>
      <c r="AD240" s="1"/>
      <c r="AE240" s="1"/>
      <c r="AF240" s="1"/>
      <c r="AG240" s="1"/>
      <c r="AH240" s="1"/>
      <c r="AI240" s="1"/>
      <c r="AJ240" s="1"/>
    </row>
    <row r="241" spans="1:3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49"/>
      <c r="AC241" s="1"/>
      <c r="AD241" s="1"/>
      <c r="AE241" s="1"/>
      <c r="AF241" s="1"/>
      <c r="AG241" s="1"/>
      <c r="AH241" s="1"/>
      <c r="AI241" s="1"/>
      <c r="AJ241" s="1"/>
    </row>
    <row r="242" spans="1:3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49"/>
      <c r="AC242" s="1"/>
      <c r="AD242" s="1"/>
      <c r="AE242" s="1"/>
      <c r="AF242" s="1"/>
      <c r="AG242" s="1"/>
      <c r="AH242" s="1"/>
      <c r="AI242" s="1"/>
      <c r="AJ242" s="1"/>
    </row>
    <row r="243" spans="1:3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49"/>
      <c r="AC243" s="1"/>
      <c r="AD243" s="1"/>
      <c r="AE243" s="1"/>
      <c r="AF243" s="1"/>
      <c r="AG243" s="1"/>
      <c r="AH243" s="1"/>
      <c r="AI243" s="1"/>
      <c r="AJ243" s="1"/>
    </row>
    <row r="244" spans="1:3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49"/>
      <c r="AC244" s="1"/>
      <c r="AD244" s="1"/>
      <c r="AE244" s="1"/>
      <c r="AF244" s="1"/>
      <c r="AG244" s="1"/>
      <c r="AH244" s="1"/>
      <c r="AI244" s="1"/>
      <c r="AJ244" s="1"/>
    </row>
    <row r="245" spans="1:3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49"/>
      <c r="AC245" s="1"/>
      <c r="AD245" s="1"/>
      <c r="AE245" s="1"/>
      <c r="AF245" s="1"/>
      <c r="AG245" s="1"/>
      <c r="AH245" s="1"/>
      <c r="AI245" s="1"/>
      <c r="AJ245" s="1"/>
    </row>
    <row r="246" spans="1:3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49"/>
      <c r="AC246" s="1"/>
      <c r="AD246" s="1"/>
      <c r="AE246" s="1"/>
      <c r="AF246" s="1"/>
      <c r="AG246" s="1"/>
      <c r="AH246" s="1"/>
      <c r="AI246" s="1"/>
      <c r="AJ246" s="1"/>
    </row>
    <row r="247" spans="1:3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49"/>
      <c r="AC247" s="1"/>
      <c r="AD247" s="1"/>
      <c r="AE247" s="1"/>
      <c r="AF247" s="1"/>
      <c r="AG247" s="1"/>
      <c r="AH247" s="1"/>
      <c r="AI247" s="1"/>
      <c r="AJ247" s="1"/>
    </row>
    <row r="248" spans="1:3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49"/>
      <c r="AC248" s="1"/>
      <c r="AD248" s="1"/>
      <c r="AE248" s="1"/>
      <c r="AF248" s="1"/>
      <c r="AG248" s="1"/>
      <c r="AH248" s="1"/>
      <c r="AI248" s="1"/>
      <c r="AJ248" s="1"/>
    </row>
    <row r="249" spans="1:3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49"/>
      <c r="AC249" s="1"/>
      <c r="AD249" s="1"/>
      <c r="AE249" s="1"/>
      <c r="AF249" s="1"/>
      <c r="AG249" s="1"/>
      <c r="AH249" s="1"/>
      <c r="AI249" s="1"/>
      <c r="AJ249" s="1"/>
    </row>
    <row r="250" spans="1:3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49"/>
      <c r="AC250" s="1"/>
      <c r="AD250" s="1"/>
      <c r="AE250" s="1"/>
      <c r="AF250" s="1"/>
      <c r="AG250" s="1"/>
      <c r="AH250" s="1"/>
      <c r="AI250" s="1"/>
      <c r="AJ250" s="1"/>
    </row>
    <row r="251" spans="1:3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49"/>
      <c r="AC251" s="1"/>
      <c r="AD251" s="1"/>
      <c r="AE251" s="1"/>
      <c r="AF251" s="1"/>
      <c r="AG251" s="1"/>
      <c r="AH251" s="1"/>
      <c r="AI251" s="1"/>
      <c r="AJ251" s="1"/>
    </row>
    <row r="252" spans="1:3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49"/>
      <c r="AC252" s="1"/>
      <c r="AD252" s="1"/>
      <c r="AE252" s="1"/>
      <c r="AF252" s="1"/>
      <c r="AG252" s="1"/>
      <c r="AH252" s="1"/>
      <c r="AI252" s="1"/>
      <c r="AJ252" s="1"/>
    </row>
    <row r="253" spans="1:3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49"/>
      <c r="AC253" s="1"/>
      <c r="AD253" s="1"/>
      <c r="AE253" s="1"/>
      <c r="AF253" s="1"/>
      <c r="AG253" s="1"/>
      <c r="AH253" s="1"/>
      <c r="AI253" s="1"/>
      <c r="AJ253" s="1"/>
    </row>
    <row r="254" spans="1:3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49"/>
      <c r="AC254" s="1"/>
      <c r="AD254" s="1"/>
      <c r="AE254" s="1"/>
      <c r="AF254" s="1"/>
      <c r="AG254" s="1"/>
      <c r="AH254" s="1"/>
      <c r="AI254" s="1"/>
      <c r="AJ254" s="1"/>
    </row>
    <row r="255" spans="1:3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49"/>
      <c r="AC255" s="1"/>
      <c r="AD255" s="1"/>
      <c r="AE255" s="1"/>
      <c r="AF255" s="1"/>
      <c r="AG255" s="1"/>
      <c r="AH255" s="1"/>
      <c r="AI255" s="1"/>
      <c r="AJ255" s="1"/>
    </row>
    <row r="256" spans="1:3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49"/>
      <c r="AC256" s="1"/>
      <c r="AD256" s="1"/>
      <c r="AE256" s="1"/>
      <c r="AF256" s="1"/>
      <c r="AG256" s="1"/>
      <c r="AH256" s="1"/>
      <c r="AI256" s="1"/>
      <c r="AJ256" s="1"/>
    </row>
    <row r="257" spans="1:3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49"/>
      <c r="AC257" s="1"/>
      <c r="AD257" s="1"/>
      <c r="AE257" s="1"/>
      <c r="AF257" s="1"/>
      <c r="AG257" s="1"/>
      <c r="AH257" s="1"/>
      <c r="AI257" s="1"/>
      <c r="AJ257" s="1"/>
    </row>
    <row r="258" spans="1:3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49"/>
      <c r="AC258" s="1"/>
      <c r="AD258" s="1"/>
      <c r="AE258" s="1"/>
      <c r="AF258" s="1"/>
      <c r="AG258" s="1"/>
      <c r="AH258" s="1"/>
      <c r="AI258" s="1"/>
      <c r="AJ258" s="1"/>
    </row>
    <row r="259" spans="1:3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49"/>
      <c r="AC259" s="1"/>
      <c r="AD259" s="1"/>
      <c r="AE259" s="1"/>
      <c r="AF259" s="1"/>
      <c r="AG259" s="1"/>
      <c r="AH259" s="1"/>
      <c r="AI259" s="1"/>
      <c r="AJ259" s="1"/>
    </row>
    <row r="260" spans="1:3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49"/>
      <c r="AC260" s="1"/>
      <c r="AD260" s="1"/>
      <c r="AE260" s="1"/>
      <c r="AF260" s="1"/>
      <c r="AG260" s="1"/>
      <c r="AH260" s="1"/>
      <c r="AI260" s="1"/>
      <c r="AJ260" s="1"/>
    </row>
    <row r="261" spans="1:3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49"/>
      <c r="AC261" s="1"/>
      <c r="AD261" s="1"/>
      <c r="AE261" s="1"/>
      <c r="AF261" s="1"/>
      <c r="AG261" s="1"/>
      <c r="AH261" s="1"/>
      <c r="AI261" s="1"/>
      <c r="AJ261" s="1"/>
    </row>
    <row r="262" spans="1:3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49"/>
      <c r="AC262" s="1"/>
      <c r="AD262" s="1"/>
      <c r="AE262" s="1"/>
      <c r="AF262" s="1"/>
      <c r="AG262" s="1"/>
      <c r="AH262" s="1"/>
      <c r="AI262" s="1"/>
      <c r="AJ262" s="1"/>
    </row>
    <row r="263" spans="1:3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49"/>
      <c r="AC263" s="1"/>
      <c r="AD263" s="1"/>
      <c r="AE263" s="1"/>
      <c r="AF263" s="1"/>
      <c r="AG263" s="1"/>
      <c r="AH263" s="1"/>
      <c r="AI263" s="1"/>
      <c r="AJ263" s="1"/>
    </row>
    <row r="264" spans="1:3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49"/>
      <c r="AC264" s="1"/>
      <c r="AD264" s="1"/>
      <c r="AE264" s="1"/>
      <c r="AF264" s="1"/>
      <c r="AG264" s="1"/>
      <c r="AH264" s="1"/>
      <c r="AI264" s="1"/>
      <c r="AJ264" s="1"/>
    </row>
    <row r="265" spans="1:3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49"/>
      <c r="AC265" s="1"/>
      <c r="AD265" s="1"/>
      <c r="AE265" s="1"/>
      <c r="AF265" s="1"/>
      <c r="AG265" s="1"/>
      <c r="AH265" s="1"/>
      <c r="AI265" s="1"/>
      <c r="AJ265" s="1"/>
    </row>
    <row r="266" spans="1:3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49"/>
      <c r="AC266" s="1"/>
      <c r="AD266" s="1"/>
      <c r="AE266" s="1"/>
      <c r="AF266" s="1"/>
      <c r="AG266" s="1"/>
      <c r="AH266" s="1"/>
      <c r="AI266" s="1"/>
      <c r="AJ266" s="1"/>
    </row>
    <row r="267" spans="1:3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49"/>
      <c r="AC267" s="1"/>
      <c r="AD267" s="1"/>
      <c r="AE267" s="1"/>
      <c r="AF267" s="1"/>
      <c r="AG267" s="1"/>
      <c r="AH267" s="1"/>
      <c r="AI267" s="1"/>
      <c r="AJ267" s="1"/>
    </row>
    <row r="268" spans="1:3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49"/>
      <c r="AC268" s="1"/>
      <c r="AD268" s="1"/>
      <c r="AE268" s="1"/>
      <c r="AF268" s="1"/>
      <c r="AG268" s="1"/>
      <c r="AH268" s="1"/>
      <c r="AI268" s="1"/>
      <c r="AJ268" s="1"/>
    </row>
    <row r="269" spans="1:3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49"/>
      <c r="AC269" s="1"/>
      <c r="AD269" s="1"/>
      <c r="AE269" s="1"/>
      <c r="AF269" s="1"/>
      <c r="AG269" s="1"/>
      <c r="AH269" s="1"/>
      <c r="AI269" s="1"/>
      <c r="AJ269" s="1"/>
    </row>
    <row r="270" spans="1:3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49"/>
      <c r="AC270" s="1"/>
      <c r="AD270" s="1"/>
      <c r="AE270" s="1"/>
      <c r="AF270" s="1"/>
      <c r="AG270" s="1"/>
      <c r="AH270" s="1"/>
      <c r="AI270" s="1"/>
      <c r="AJ270" s="1"/>
    </row>
    <row r="271" spans="1:3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49"/>
      <c r="AC271" s="1"/>
      <c r="AD271" s="1"/>
      <c r="AE271" s="1"/>
      <c r="AF271" s="1"/>
      <c r="AG271" s="1"/>
      <c r="AH271" s="1"/>
      <c r="AI271" s="1"/>
      <c r="AJ271" s="1"/>
    </row>
    <row r="272" spans="1:3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49"/>
      <c r="AC272" s="1"/>
      <c r="AD272" s="1"/>
      <c r="AE272" s="1"/>
      <c r="AF272" s="1"/>
      <c r="AG272" s="1"/>
      <c r="AH272" s="1"/>
      <c r="AI272" s="1"/>
      <c r="AJ272" s="1"/>
    </row>
    <row r="273" spans="1:3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49"/>
      <c r="AC273" s="1"/>
      <c r="AD273" s="1"/>
      <c r="AE273" s="1"/>
      <c r="AF273" s="1"/>
      <c r="AG273" s="1"/>
      <c r="AH273" s="1"/>
      <c r="AI273" s="1"/>
      <c r="AJ273" s="1"/>
    </row>
    <row r="274" spans="1:3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49"/>
      <c r="AC274" s="1"/>
      <c r="AD274" s="1"/>
      <c r="AE274" s="1"/>
      <c r="AF274" s="1"/>
      <c r="AG274" s="1"/>
      <c r="AH274" s="1"/>
      <c r="AI274" s="1"/>
      <c r="AJ274" s="1"/>
    </row>
    <row r="275" spans="1:3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49"/>
      <c r="AC275" s="1"/>
      <c r="AD275" s="1"/>
      <c r="AE275" s="1"/>
      <c r="AF275" s="1"/>
      <c r="AG275" s="1"/>
      <c r="AH275" s="1"/>
      <c r="AI275" s="1"/>
      <c r="AJ275" s="1"/>
    </row>
    <row r="276" spans="1:3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49"/>
      <c r="AC276" s="1"/>
      <c r="AD276" s="1"/>
      <c r="AE276" s="1"/>
      <c r="AF276" s="1"/>
      <c r="AG276" s="1"/>
      <c r="AH276" s="1"/>
      <c r="AI276" s="1"/>
      <c r="AJ276" s="1"/>
    </row>
    <row r="277" spans="1:3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49"/>
      <c r="AC277" s="1"/>
      <c r="AD277" s="1"/>
      <c r="AE277" s="1"/>
      <c r="AF277" s="1"/>
      <c r="AG277" s="1"/>
      <c r="AH277" s="1"/>
      <c r="AI277" s="1"/>
      <c r="AJ277" s="1"/>
    </row>
    <row r="278" spans="1:3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49"/>
      <c r="AC278" s="1"/>
      <c r="AD278" s="1"/>
      <c r="AE278" s="1"/>
      <c r="AF278" s="1"/>
      <c r="AG278" s="1"/>
      <c r="AH278" s="1"/>
      <c r="AI278" s="1"/>
      <c r="AJ278" s="1"/>
    </row>
    <row r="279" spans="1:3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49"/>
      <c r="AC279" s="1"/>
      <c r="AD279" s="1"/>
      <c r="AE279" s="1"/>
      <c r="AF279" s="1"/>
      <c r="AG279" s="1"/>
      <c r="AH279" s="1"/>
      <c r="AI279" s="1"/>
      <c r="AJ279" s="1"/>
    </row>
    <row r="280" spans="1:3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49"/>
      <c r="AC280" s="1"/>
      <c r="AD280" s="1"/>
      <c r="AE280" s="1"/>
      <c r="AF280" s="1"/>
      <c r="AG280" s="1"/>
      <c r="AH280" s="1"/>
      <c r="AI280" s="1"/>
      <c r="AJ280" s="1"/>
    </row>
    <row r="281" spans="1:3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49"/>
      <c r="AC281" s="1"/>
      <c r="AD281" s="1"/>
      <c r="AE281" s="1"/>
      <c r="AF281" s="1"/>
      <c r="AG281" s="1"/>
      <c r="AH281" s="1"/>
      <c r="AI281" s="1"/>
      <c r="AJ281" s="1"/>
    </row>
    <row r="282" spans="1:3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49"/>
      <c r="AC282" s="1"/>
      <c r="AD282" s="1"/>
      <c r="AE282" s="1"/>
      <c r="AF282" s="1"/>
      <c r="AG282" s="1"/>
      <c r="AH282" s="1"/>
      <c r="AI282" s="1"/>
      <c r="AJ282" s="1"/>
    </row>
    <row r="283" spans="1:3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49"/>
      <c r="AC283" s="1"/>
      <c r="AD283" s="1"/>
      <c r="AE283" s="1"/>
      <c r="AF283" s="1"/>
      <c r="AG283" s="1"/>
      <c r="AH283" s="1"/>
      <c r="AI283" s="1"/>
      <c r="AJ283" s="1"/>
    </row>
    <row r="284" spans="1:3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49"/>
      <c r="AC284" s="1"/>
      <c r="AD284" s="1"/>
      <c r="AE284" s="1"/>
      <c r="AF284" s="1"/>
      <c r="AG284" s="1"/>
      <c r="AH284" s="1"/>
      <c r="AI284" s="1"/>
      <c r="AJ284" s="1"/>
    </row>
    <row r="285" spans="1:3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49"/>
      <c r="AC285" s="1"/>
      <c r="AD285" s="1"/>
      <c r="AE285" s="1"/>
      <c r="AF285" s="1"/>
      <c r="AG285" s="1"/>
      <c r="AH285" s="1"/>
      <c r="AI285" s="1"/>
      <c r="AJ285" s="1"/>
    </row>
    <row r="286" spans="1:3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49"/>
      <c r="AC286" s="1"/>
      <c r="AD286" s="1"/>
      <c r="AE286" s="1"/>
      <c r="AF286" s="1"/>
      <c r="AG286" s="1"/>
      <c r="AH286" s="1"/>
      <c r="AI286" s="1"/>
      <c r="AJ286" s="1"/>
    </row>
    <row r="287" spans="1:3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49"/>
      <c r="AC287" s="1"/>
      <c r="AD287" s="1"/>
      <c r="AE287" s="1"/>
      <c r="AF287" s="1"/>
      <c r="AG287" s="1"/>
      <c r="AH287" s="1"/>
      <c r="AI287" s="1"/>
      <c r="AJ287" s="1"/>
    </row>
    <row r="288" spans="1:3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49"/>
      <c r="AC288" s="1"/>
      <c r="AD288" s="1"/>
      <c r="AE288" s="1"/>
      <c r="AF288" s="1"/>
      <c r="AG288" s="1"/>
      <c r="AH288" s="1"/>
      <c r="AI288" s="1"/>
      <c r="AJ288" s="1"/>
    </row>
    <row r="289" spans="1:3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49"/>
      <c r="AC289" s="1"/>
      <c r="AD289" s="1"/>
      <c r="AE289" s="1"/>
      <c r="AF289" s="1"/>
      <c r="AG289" s="1"/>
      <c r="AH289" s="1"/>
      <c r="AI289" s="1"/>
      <c r="AJ289" s="1"/>
    </row>
    <row r="290" spans="1:3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49"/>
      <c r="AC290" s="1"/>
      <c r="AD290" s="1"/>
      <c r="AE290" s="1"/>
      <c r="AF290" s="1"/>
      <c r="AG290" s="1"/>
      <c r="AH290" s="1"/>
      <c r="AI290" s="1"/>
      <c r="AJ290" s="1"/>
    </row>
    <row r="291" spans="1:3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49"/>
      <c r="AC291" s="1"/>
      <c r="AD291" s="1"/>
      <c r="AE291" s="1"/>
      <c r="AF291" s="1"/>
      <c r="AG291" s="1"/>
      <c r="AH291" s="1"/>
      <c r="AI291" s="1"/>
      <c r="AJ291" s="1"/>
    </row>
    <row r="292" spans="1:3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49"/>
      <c r="AC292" s="1"/>
      <c r="AD292" s="1"/>
      <c r="AE292" s="1"/>
      <c r="AF292" s="1"/>
      <c r="AG292" s="1"/>
      <c r="AH292" s="1"/>
      <c r="AI292" s="1"/>
      <c r="AJ292" s="1"/>
    </row>
    <row r="293" spans="1:3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49"/>
      <c r="AC293" s="1"/>
      <c r="AD293" s="1"/>
      <c r="AE293" s="1"/>
      <c r="AF293" s="1"/>
      <c r="AG293" s="1"/>
      <c r="AH293" s="1"/>
      <c r="AI293" s="1"/>
      <c r="AJ293" s="1"/>
    </row>
    <row r="294" spans="1:3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49"/>
      <c r="AC294" s="1"/>
      <c r="AD294" s="1"/>
      <c r="AE294" s="1"/>
      <c r="AF294" s="1"/>
      <c r="AG294" s="1"/>
      <c r="AH294" s="1"/>
      <c r="AI294" s="1"/>
      <c r="AJ294" s="1"/>
    </row>
    <row r="295" spans="1:3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49"/>
      <c r="AC295" s="1"/>
      <c r="AD295" s="1"/>
      <c r="AE295" s="1"/>
      <c r="AF295" s="1"/>
      <c r="AG295" s="1"/>
      <c r="AH295" s="1"/>
      <c r="AI295" s="1"/>
      <c r="AJ295" s="1"/>
    </row>
    <row r="296" spans="1:3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49"/>
      <c r="AC296" s="1"/>
      <c r="AD296" s="1"/>
      <c r="AE296" s="1"/>
      <c r="AF296" s="1"/>
      <c r="AG296" s="1"/>
      <c r="AH296" s="1"/>
      <c r="AI296" s="1"/>
      <c r="AJ296" s="1"/>
    </row>
    <row r="297" spans="1:3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49"/>
      <c r="AC297" s="1"/>
      <c r="AD297" s="1"/>
      <c r="AE297" s="1"/>
      <c r="AF297" s="1"/>
      <c r="AG297" s="1"/>
      <c r="AH297" s="1"/>
      <c r="AI297" s="1"/>
      <c r="AJ297" s="1"/>
    </row>
    <row r="298" spans="1:3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49"/>
      <c r="AC298" s="1"/>
      <c r="AD298" s="1"/>
      <c r="AE298" s="1"/>
      <c r="AF298" s="1"/>
      <c r="AG298" s="1"/>
      <c r="AH298" s="1"/>
      <c r="AI298" s="1"/>
      <c r="AJ298" s="1"/>
    </row>
    <row r="299" spans="1:3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49"/>
      <c r="AC299" s="1"/>
      <c r="AD299" s="1"/>
      <c r="AE299" s="1"/>
      <c r="AF299" s="1"/>
      <c r="AG299" s="1"/>
      <c r="AH299" s="1"/>
      <c r="AI299" s="1"/>
      <c r="AJ299" s="1"/>
    </row>
    <row r="300" spans="1:3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49"/>
      <c r="AC300" s="1"/>
      <c r="AD300" s="1"/>
      <c r="AE300" s="1"/>
      <c r="AF300" s="1"/>
      <c r="AG300" s="1"/>
      <c r="AH300" s="1"/>
      <c r="AI300" s="1"/>
      <c r="AJ300" s="1"/>
    </row>
    <row r="301" spans="1:3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49"/>
      <c r="AC301" s="1"/>
      <c r="AD301" s="1"/>
      <c r="AE301" s="1"/>
      <c r="AF301" s="1"/>
      <c r="AG301" s="1"/>
      <c r="AH301" s="1"/>
      <c r="AI301" s="1"/>
      <c r="AJ301" s="1"/>
    </row>
    <row r="302" spans="1:3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49"/>
      <c r="AC302" s="1"/>
      <c r="AD302" s="1"/>
      <c r="AE302" s="1"/>
      <c r="AF302" s="1"/>
      <c r="AG302" s="1"/>
      <c r="AH302" s="1"/>
      <c r="AI302" s="1"/>
      <c r="AJ302" s="1"/>
    </row>
    <row r="303" spans="1:3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49"/>
      <c r="AC303" s="1"/>
      <c r="AD303" s="1"/>
      <c r="AE303" s="1"/>
      <c r="AF303" s="1"/>
      <c r="AG303" s="1"/>
      <c r="AH303" s="1"/>
      <c r="AI303" s="1"/>
      <c r="AJ303" s="1"/>
    </row>
    <row r="304" spans="1:3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49"/>
      <c r="AC304" s="1"/>
      <c r="AD304" s="1"/>
      <c r="AE304" s="1"/>
      <c r="AF304" s="1"/>
      <c r="AG304" s="1"/>
      <c r="AH304" s="1"/>
      <c r="AI304" s="1"/>
      <c r="AJ304" s="1"/>
    </row>
    <row r="305" spans="1:3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49"/>
      <c r="AC305" s="1"/>
      <c r="AD305" s="1"/>
      <c r="AE305" s="1"/>
      <c r="AF305" s="1"/>
      <c r="AG305" s="1"/>
      <c r="AH305" s="1"/>
      <c r="AI305" s="1"/>
      <c r="AJ305" s="1"/>
    </row>
    <row r="306" spans="1:3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49"/>
      <c r="AC306" s="1"/>
      <c r="AD306" s="1"/>
      <c r="AE306" s="1"/>
      <c r="AF306" s="1"/>
      <c r="AG306" s="1"/>
      <c r="AH306" s="1"/>
      <c r="AI306" s="1"/>
      <c r="AJ306" s="1"/>
    </row>
    <row r="307" spans="1:3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49"/>
      <c r="AC307" s="1"/>
      <c r="AD307" s="1"/>
      <c r="AE307" s="1"/>
      <c r="AF307" s="1"/>
      <c r="AG307" s="1"/>
      <c r="AH307" s="1"/>
      <c r="AI307" s="1"/>
      <c r="AJ307" s="1"/>
    </row>
    <row r="308" spans="1:3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49"/>
      <c r="AC308" s="1"/>
      <c r="AD308" s="1"/>
      <c r="AE308" s="1"/>
      <c r="AF308" s="1"/>
      <c r="AG308" s="1"/>
      <c r="AH308" s="1"/>
      <c r="AI308" s="1"/>
      <c r="AJ308" s="1"/>
    </row>
    <row r="309" spans="1:3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49"/>
      <c r="AC309" s="1"/>
      <c r="AD309" s="1"/>
      <c r="AE309" s="1"/>
      <c r="AF309" s="1"/>
      <c r="AG309" s="1"/>
      <c r="AH309" s="1"/>
      <c r="AI309" s="1"/>
      <c r="AJ309" s="1"/>
    </row>
    <row r="310" spans="1:3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49"/>
      <c r="AC310" s="1"/>
      <c r="AD310" s="1"/>
      <c r="AE310" s="1"/>
      <c r="AF310" s="1"/>
      <c r="AG310" s="1"/>
      <c r="AH310" s="1"/>
      <c r="AI310" s="1"/>
      <c r="AJ310" s="1"/>
    </row>
    <row r="311" spans="1:3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49"/>
      <c r="AC311" s="1"/>
      <c r="AD311" s="1"/>
      <c r="AE311" s="1"/>
      <c r="AF311" s="1"/>
      <c r="AG311" s="1"/>
      <c r="AH311" s="1"/>
      <c r="AI311" s="1"/>
      <c r="AJ311" s="1"/>
    </row>
    <row r="312" spans="1:3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49"/>
      <c r="AC312" s="1"/>
      <c r="AD312" s="1"/>
      <c r="AE312" s="1"/>
      <c r="AF312" s="1"/>
      <c r="AG312" s="1"/>
      <c r="AH312" s="1"/>
      <c r="AI312" s="1"/>
      <c r="AJ312" s="1"/>
    </row>
    <row r="313" spans="1:3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49"/>
      <c r="AC313" s="1"/>
      <c r="AD313" s="1"/>
      <c r="AE313" s="1"/>
      <c r="AF313" s="1"/>
      <c r="AG313" s="1"/>
      <c r="AH313" s="1"/>
      <c r="AI313" s="1"/>
      <c r="AJ313" s="1"/>
    </row>
    <row r="314" spans="1:3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49"/>
      <c r="AC314" s="1"/>
      <c r="AD314" s="1"/>
      <c r="AE314" s="1"/>
      <c r="AF314" s="1"/>
      <c r="AG314" s="1"/>
      <c r="AH314" s="1"/>
      <c r="AI314" s="1"/>
      <c r="AJ314" s="1"/>
    </row>
    <row r="315" spans="1:3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49"/>
      <c r="AC315" s="1"/>
      <c r="AD315" s="1"/>
      <c r="AE315" s="1"/>
      <c r="AF315" s="1"/>
      <c r="AG315" s="1"/>
      <c r="AH315" s="1"/>
      <c r="AI315" s="1"/>
      <c r="AJ315" s="1"/>
    </row>
    <row r="316" spans="1:3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49"/>
      <c r="AC316" s="1"/>
      <c r="AD316" s="1"/>
      <c r="AE316" s="1"/>
      <c r="AF316" s="1"/>
      <c r="AG316" s="1"/>
      <c r="AH316" s="1"/>
      <c r="AI316" s="1"/>
      <c r="AJ316" s="1"/>
    </row>
    <row r="317" spans="1:3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49"/>
      <c r="AC317" s="1"/>
      <c r="AD317" s="1"/>
      <c r="AE317" s="1"/>
      <c r="AF317" s="1"/>
      <c r="AG317" s="1"/>
      <c r="AH317" s="1"/>
      <c r="AI317" s="1"/>
      <c r="AJ317" s="1"/>
    </row>
    <row r="318" spans="1:3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49"/>
      <c r="AC318" s="1"/>
      <c r="AD318" s="1"/>
      <c r="AE318" s="1"/>
      <c r="AF318" s="1"/>
      <c r="AG318" s="1"/>
      <c r="AH318" s="1"/>
      <c r="AI318" s="1"/>
      <c r="AJ318" s="1"/>
    </row>
    <row r="319" spans="1:3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49"/>
      <c r="AC319" s="1"/>
      <c r="AD319" s="1"/>
      <c r="AE319" s="1"/>
      <c r="AF319" s="1"/>
      <c r="AG319" s="1"/>
      <c r="AH319" s="1"/>
      <c r="AI319" s="1"/>
      <c r="AJ319" s="1"/>
    </row>
    <row r="320" spans="1:3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49"/>
      <c r="AC320" s="1"/>
      <c r="AD320" s="1"/>
      <c r="AE320" s="1"/>
      <c r="AF320" s="1"/>
      <c r="AG320" s="1"/>
      <c r="AH320" s="1"/>
      <c r="AI320" s="1"/>
      <c r="AJ320" s="1"/>
    </row>
    <row r="321" spans="1:3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49"/>
      <c r="AC321" s="1"/>
      <c r="AD321" s="1"/>
      <c r="AE321" s="1"/>
      <c r="AF321" s="1"/>
      <c r="AG321" s="1"/>
      <c r="AH321" s="1"/>
      <c r="AI321" s="1"/>
      <c r="AJ321" s="1"/>
    </row>
    <row r="322" spans="1:3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49"/>
      <c r="AC322" s="1"/>
      <c r="AD322" s="1"/>
      <c r="AE322" s="1"/>
      <c r="AF322" s="1"/>
      <c r="AG322" s="1"/>
      <c r="AH322" s="1"/>
      <c r="AI322" s="1"/>
      <c r="AJ322" s="1"/>
    </row>
    <row r="323" spans="1:3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49"/>
      <c r="AC323" s="1"/>
      <c r="AD323" s="1"/>
      <c r="AE323" s="1"/>
      <c r="AF323" s="1"/>
      <c r="AG323" s="1"/>
      <c r="AH323" s="1"/>
      <c r="AI323" s="1"/>
      <c r="AJ323" s="1"/>
    </row>
    <row r="324" spans="1:3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49"/>
      <c r="AC324" s="1"/>
      <c r="AD324" s="1"/>
      <c r="AE324" s="1"/>
      <c r="AF324" s="1"/>
      <c r="AG324" s="1"/>
      <c r="AH324" s="1"/>
      <c r="AI324" s="1"/>
      <c r="AJ324" s="1"/>
    </row>
    <row r="325" spans="1:3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49"/>
      <c r="AC325" s="1"/>
      <c r="AD325" s="1"/>
      <c r="AE325" s="1"/>
      <c r="AF325" s="1"/>
      <c r="AG325" s="1"/>
      <c r="AH325" s="1"/>
      <c r="AI325" s="1"/>
      <c r="AJ325" s="1"/>
    </row>
    <row r="326" spans="1:3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49"/>
      <c r="AC326" s="1"/>
      <c r="AD326" s="1"/>
      <c r="AE326" s="1"/>
      <c r="AF326" s="1"/>
      <c r="AG326" s="1"/>
      <c r="AH326" s="1"/>
      <c r="AI326" s="1"/>
      <c r="AJ326" s="1"/>
    </row>
    <row r="327" spans="1:3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49"/>
      <c r="AC327" s="1"/>
      <c r="AD327" s="1"/>
      <c r="AE327" s="1"/>
      <c r="AF327" s="1"/>
      <c r="AG327" s="1"/>
      <c r="AH327" s="1"/>
      <c r="AI327" s="1"/>
      <c r="AJ327" s="1"/>
    </row>
    <row r="328" spans="1:3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49"/>
      <c r="AC328" s="1"/>
      <c r="AD328" s="1"/>
      <c r="AE328" s="1"/>
      <c r="AF328" s="1"/>
      <c r="AG328" s="1"/>
      <c r="AH328" s="1"/>
      <c r="AI328" s="1"/>
      <c r="AJ328" s="1"/>
    </row>
    <row r="329" spans="1:3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49"/>
      <c r="AC329" s="1"/>
      <c r="AD329" s="1"/>
      <c r="AE329" s="1"/>
      <c r="AF329" s="1"/>
      <c r="AG329" s="1"/>
      <c r="AH329" s="1"/>
      <c r="AI329" s="1"/>
      <c r="AJ329" s="1"/>
    </row>
    <row r="330" spans="1:3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49"/>
      <c r="AC330" s="1"/>
      <c r="AD330" s="1"/>
      <c r="AE330" s="1"/>
      <c r="AF330" s="1"/>
      <c r="AG330" s="1"/>
      <c r="AH330" s="1"/>
      <c r="AI330" s="1"/>
      <c r="AJ330" s="1"/>
    </row>
    <row r="331" spans="1:3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49"/>
      <c r="AC331" s="1"/>
      <c r="AD331" s="1"/>
      <c r="AE331" s="1"/>
      <c r="AF331" s="1"/>
      <c r="AG331" s="1"/>
      <c r="AH331" s="1"/>
      <c r="AI331" s="1"/>
      <c r="AJ331" s="1"/>
    </row>
    <row r="332" spans="1:3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49"/>
      <c r="AC332" s="1"/>
      <c r="AD332" s="1"/>
      <c r="AE332" s="1"/>
      <c r="AF332" s="1"/>
      <c r="AG332" s="1"/>
      <c r="AH332" s="1"/>
      <c r="AI332" s="1"/>
      <c r="AJ332" s="1"/>
    </row>
    <row r="333" spans="1:3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49"/>
      <c r="AC333" s="1"/>
      <c r="AD333" s="1"/>
      <c r="AE333" s="1"/>
      <c r="AF333" s="1"/>
      <c r="AG333" s="1"/>
      <c r="AH333" s="1"/>
      <c r="AI333" s="1"/>
      <c r="AJ333" s="1"/>
    </row>
    <row r="334" spans="1:3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49"/>
      <c r="AC334" s="1"/>
      <c r="AD334" s="1"/>
      <c r="AE334" s="1"/>
      <c r="AF334" s="1"/>
      <c r="AG334" s="1"/>
      <c r="AH334" s="1"/>
      <c r="AI334" s="1"/>
      <c r="AJ334" s="1"/>
    </row>
    <row r="335" spans="1:3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49"/>
      <c r="AC335" s="1"/>
      <c r="AD335" s="1"/>
      <c r="AE335" s="1"/>
      <c r="AF335" s="1"/>
      <c r="AG335" s="1"/>
      <c r="AH335" s="1"/>
      <c r="AI335" s="1"/>
      <c r="AJ335" s="1"/>
    </row>
    <row r="336" spans="1: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49"/>
      <c r="AC336" s="1"/>
      <c r="AD336" s="1"/>
      <c r="AE336" s="1"/>
      <c r="AF336" s="1"/>
      <c r="AG336" s="1"/>
      <c r="AH336" s="1"/>
      <c r="AI336" s="1"/>
      <c r="AJ336" s="1"/>
    </row>
    <row r="337" spans="1:3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49"/>
      <c r="AC337" s="1"/>
      <c r="AD337" s="1"/>
      <c r="AE337" s="1"/>
      <c r="AF337" s="1"/>
      <c r="AG337" s="1"/>
      <c r="AH337" s="1"/>
      <c r="AI337" s="1"/>
      <c r="AJ337" s="1"/>
    </row>
    <row r="338" spans="1:3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49"/>
      <c r="AC338" s="1"/>
      <c r="AD338" s="1"/>
      <c r="AE338" s="1"/>
      <c r="AF338" s="1"/>
      <c r="AG338" s="1"/>
      <c r="AH338" s="1"/>
      <c r="AI338" s="1"/>
      <c r="AJ338" s="1"/>
    </row>
    <row r="339" spans="1:3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49"/>
      <c r="AC339" s="1"/>
      <c r="AD339" s="1"/>
      <c r="AE339" s="1"/>
      <c r="AF339" s="1"/>
      <c r="AG339" s="1"/>
      <c r="AH339" s="1"/>
      <c r="AI339" s="1"/>
      <c r="AJ339" s="1"/>
    </row>
    <row r="340" spans="1:3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49"/>
      <c r="AC340" s="1"/>
      <c r="AD340" s="1"/>
      <c r="AE340" s="1"/>
      <c r="AF340" s="1"/>
      <c r="AG340" s="1"/>
      <c r="AH340" s="1"/>
      <c r="AI340" s="1"/>
      <c r="AJ340" s="1"/>
    </row>
    <row r="341" spans="1:3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49"/>
      <c r="AC341" s="1"/>
      <c r="AD341" s="1"/>
      <c r="AE341" s="1"/>
      <c r="AF341" s="1"/>
      <c r="AG341" s="1"/>
      <c r="AH341" s="1"/>
      <c r="AI341" s="1"/>
      <c r="AJ341" s="1"/>
    </row>
    <row r="342" spans="1:3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49"/>
      <c r="AC342" s="1"/>
      <c r="AD342" s="1"/>
      <c r="AE342" s="1"/>
      <c r="AF342" s="1"/>
      <c r="AG342" s="1"/>
      <c r="AH342" s="1"/>
      <c r="AI342" s="1"/>
      <c r="AJ342" s="1"/>
    </row>
    <row r="343" spans="1:3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49"/>
      <c r="AC343" s="1"/>
      <c r="AD343" s="1"/>
      <c r="AE343" s="1"/>
      <c r="AF343" s="1"/>
      <c r="AG343" s="1"/>
      <c r="AH343" s="1"/>
      <c r="AI343" s="1"/>
      <c r="AJ343" s="1"/>
    </row>
    <row r="344" spans="1:3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49"/>
      <c r="AC344" s="1"/>
      <c r="AD344" s="1"/>
      <c r="AE344" s="1"/>
      <c r="AF344" s="1"/>
      <c r="AG344" s="1"/>
      <c r="AH344" s="1"/>
      <c r="AI344" s="1"/>
      <c r="AJ344" s="1"/>
    </row>
    <row r="345" spans="1:3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49"/>
      <c r="AC345" s="1"/>
      <c r="AD345" s="1"/>
      <c r="AE345" s="1"/>
      <c r="AF345" s="1"/>
      <c r="AG345" s="1"/>
      <c r="AH345" s="1"/>
      <c r="AI345" s="1"/>
      <c r="AJ345" s="1"/>
    </row>
    <row r="346" spans="1:3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49"/>
      <c r="AC346" s="1"/>
      <c r="AD346" s="1"/>
      <c r="AE346" s="1"/>
      <c r="AF346" s="1"/>
      <c r="AG346" s="1"/>
      <c r="AH346" s="1"/>
      <c r="AI346" s="1"/>
      <c r="AJ346" s="1"/>
    </row>
    <row r="347" spans="1:3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49"/>
      <c r="AC347" s="1"/>
      <c r="AD347" s="1"/>
      <c r="AE347" s="1"/>
      <c r="AF347" s="1"/>
      <c r="AG347" s="1"/>
      <c r="AH347" s="1"/>
      <c r="AI347" s="1"/>
      <c r="AJ347" s="1"/>
    </row>
    <row r="348" spans="1:3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49"/>
      <c r="AC348" s="1"/>
      <c r="AD348" s="1"/>
      <c r="AE348" s="1"/>
      <c r="AF348" s="1"/>
      <c r="AG348" s="1"/>
      <c r="AH348" s="1"/>
      <c r="AI348" s="1"/>
      <c r="AJ348" s="1"/>
    </row>
    <row r="349" spans="1:3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49"/>
      <c r="AC349" s="1"/>
      <c r="AD349" s="1"/>
      <c r="AE349" s="1"/>
      <c r="AF349" s="1"/>
      <c r="AG349" s="1"/>
      <c r="AH349" s="1"/>
      <c r="AI349" s="1"/>
      <c r="AJ349" s="1"/>
    </row>
    <row r="350" spans="1:3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49"/>
      <c r="AC350" s="1"/>
      <c r="AD350" s="1"/>
      <c r="AE350" s="1"/>
      <c r="AF350" s="1"/>
      <c r="AG350" s="1"/>
      <c r="AH350" s="1"/>
      <c r="AI350" s="1"/>
      <c r="AJ350" s="1"/>
    </row>
    <row r="351" spans="1:3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49"/>
      <c r="AC351" s="1"/>
      <c r="AD351" s="1"/>
      <c r="AE351" s="1"/>
      <c r="AF351" s="1"/>
      <c r="AG351" s="1"/>
      <c r="AH351" s="1"/>
      <c r="AI351" s="1"/>
      <c r="AJ351" s="1"/>
    </row>
    <row r="352" spans="1:3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49"/>
      <c r="AC352" s="1"/>
      <c r="AD352" s="1"/>
      <c r="AE352" s="1"/>
      <c r="AF352" s="1"/>
      <c r="AG352" s="1"/>
      <c r="AH352" s="1"/>
      <c r="AI352" s="1"/>
      <c r="AJ352" s="1"/>
    </row>
    <row r="353" spans="1:3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49"/>
      <c r="AC353" s="1"/>
      <c r="AD353" s="1"/>
      <c r="AE353" s="1"/>
      <c r="AF353" s="1"/>
      <c r="AG353" s="1"/>
      <c r="AH353" s="1"/>
      <c r="AI353" s="1"/>
      <c r="AJ353" s="1"/>
    </row>
    <row r="354" spans="1:3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49"/>
      <c r="AC354" s="1"/>
      <c r="AD354" s="1"/>
      <c r="AE354" s="1"/>
      <c r="AF354" s="1"/>
      <c r="AG354" s="1"/>
      <c r="AH354" s="1"/>
      <c r="AI354" s="1"/>
      <c r="AJ354" s="1"/>
    </row>
    <row r="355" spans="1:3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49"/>
      <c r="AC355" s="1"/>
      <c r="AD355" s="1"/>
      <c r="AE355" s="1"/>
      <c r="AF355" s="1"/>
      <c r="AG355" s="1"/>
      <c r="AH355" s="1"/>
      <c r="AI355" s="1"/>
      <c r="AJ355" s="1"/>
    </row>
    <row r="356" spans="1:3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49"/>
      <c r="AC356" s="1"/>
      <c r="AD356" s="1"/>
      <c r="AE356" s="1"/>
      <c r="AF356" s="1"/>
      <c r="AG356" s="1"/>
      <c r="AH356" s="1"/>
      <c r="AI356" s="1"/>
      <c r="AJ356" s="1"/>
    </row>
    <row r="357" spans="1:3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49"/>
      <c r="AC357" s="1"/>
      <c r="AD357" s="1"/>
      <c r="AE357" s="1"/>
      <c r="AF357" s="1"/>
      <c r="AG357" s="1"/>
      <c r="AH357" s="1"/>
      <c r="AI357" s="1"/>
      <c r="AJ357" s="1"/>
    </row>
    <row r="358" spans="1:3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49"/>
      <c r="AC358" s="1"/>
      <c r="AD358" s="1"/>
      <c r="AE358" s="1"/>
      <c r="AF358" s="1"/>
      <c r="AG358" s="1"/>
      <c r="AH358" s="1"/>
      <c r="AI358" s="1"/>
      <c r="AJ358" s="1"/>
    </row>
    <row r="359" spans="1:3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49"/>
      <c r="AC359" s="1"/>
      <c r="AD359" s="1"/>
      <c r="AE359" s="1"/>
      <c r="AF359" s="1"/>
      <c r="AG359" s="1"/>
      <c r="AH359" s="1"/>
      <c r="AI359" s="1"/>
      <c r="AJ359" s="1"/>
    </row>
    <row r="360" spans="1:3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49"/>
      <c r="AC360" s="1"/>
      <c r="AD360" s="1"/>
      <c r="AE360" s="1"/>
      <c r="AF360" s="1"/>
      <c r="AG360" s="1"/>
      <c r="AH360" s="1"/>
      <c r="AI360" s="1"/>
      <c r="AJ360" s="1"/>
    </row>
    <row r="361" spans="1:3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49"/>
      <c r="AC361" s="1"/>
      <c r="AD361" s="1"/>
      <c r="AE361" s="1"/>
      <c r="AF361" s="1"/>
      <c r="AG361" s="1"/>
      <c r="AH361" s="1"/>
      <c r="AI361" s="1"/>
      <c r="AJ361" s="1"/>
    </row>
    <row r="362" spans="1:3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49"/>
      <c r="AC362" s="1"/>
      <c r="AD362" s="1"/>
      <c r="AE362" s="1"/>
      <c r="AF362" s="1"/>
      <c r="AG362" s="1"/>
      <c r="AH362" s="1"/>
      <c r="AI362" s="1"/>
      <c r="AJ362" s="1"/>
    </row>
    <row r="363" spans="1:3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49"/>
      <c r="AC363" s="1"/>
      <c r="AD363" s="1"/>
      <c r="AE363" s="1"/>
      <c r="AF363" s="1"/>
      <c r="AG363" s="1"/>
      <c r="AH363" s="1"/>
      <c r="AI363" s="1"/>
      <c r="AJ363" s="1"/>
    </row>
    <row r="364" spans="1:3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49"/>
      <c r="AC364" s="1"/>
      <c r="AD364" s="1"/>
      <c r="AE364" s="1"/>
      <c r="AF364" s="1"/>
      <c r="AG364" s="1"/>
      <c r="AH364" s="1"/>
      <c r="AI364" s="1"/>
      <c r="AJ364" s="1"/>
    </row>
    <row r="365" spans="1:3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49"/>
      <c r="AC365" s="1"/>
      <c r="AD365" s="1"/>
      <c r="AE365" s="1"/>
      <c r="AF365" s="1"/>
      <c r="AG365" s="1"/>
      <c r="AH365" s="1"/>
      <c r="AI365" s="1"/>
      <c r="AJ365" s="1"/>
    </row>
    <row r="366" spans="1:3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49"/>
      <c r="AC366" s="1"/>
      <c r="AD366" s="1"/>
      <c r="AE366" s="1"/>
      <c r="AF366" s="1"/>
      <c r="AG366" s="1"/>
      <c r="AH366" s="1"/>
      <c r="AI366" s="1"/>
      <c r="AJ366" s="1"/>
    </row>
    <row r="367" spans="1:3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49"/>
      <c r="AC367" s="1"/>
      <c r="AD367" s="1"/>
      <c r="AE367" s="1"/>
      <c r="AF367" s="1"/>
      <c r="AG367" s="1"/>
      <c r="AH367" s="1"/>
      <c r="AI367" s="1"/>
      <c r="AJ367" s="1"/>
    </row>
    <row r="368" spans="1:3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49"/>
      <c r="AC368" s="1"/>
      <c r="AD368" s="1"/>
      <c r="AE368" s="1"/>
      <c r="AF368" s="1"/>
      <c r="AG368" s="1"/>
      <c r="AH368" s="1"/>
      <c r="AI368" s="1"/>
      <c r="AJ368" s="1"/>
    </row>
    <row r="369" spans="1:3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49"/>
      <c r="AC369" s="1"/>
      <c r="AD369" s="1"/>
      <c r="AE369" s="1"/>
      <c r="AF369" s="1"/>
      <c r="AG369" s="1"/>
      <c r="AH369" s="1"/>
      <c r="AI369" s="1"/>
      <c r="AJ369" s="1"/>
    </row>
    <row r="370" spans="1:3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49"/>
      <c r="AC370" s="1"/>
      <c r="AD370" s="1"/>
      <c r="AE370" s="1"/>
      <c r="AF370" s="1"/>
      <c r="AG370" s="1"/>
      <c r="AH370" s="1"/>
      <c r="AI370" s="1"/>
      <c r="AJ370" s="1"/>
    </row>
    <row r="371" spans="1:3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49"/>
      <c r="AC371" s="1"/>
      <c r="AD371" s="1"/>
      <c r="AE371" s="1"/>
      <c r="AF371" s="1"/>
      <c r="AG371" s="1"/>
      <c r="AH371" s="1"/>
      <c r="AI371" s="1"/>
      <c r="AJ371" s="1"/>
    </row>
    <row r="372" spans="1:3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49"/>
      <c r="AC372" s="1"/>
      <c r="AD372" s="1"/>
      <c r="AE372" s="1"/>
      <c r="AF372" s="1"/>
      <c r="AG372" s="1"/>
      <c r="AH372" s="1"/>
      <c r="AI372" s="1"/>
      <c r="AJ372" s="1"/>
    </row>
    <row r="373" spans="1:3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49"/>
      <c r="AC373" s="1"/>
      <c r="AD373" s="1"/>
      <c r="AE373" s="1"/>
      <c r="AF373" s="1"/>
      <c r="AG373" s="1"/>
      <c r="AH373" s="1"/>
      <c r="AI373" s="1"/>
      <c r="AJ373" s="1"/>
    </row>
    <row r="374" spans="1:3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49"/>
      <c r="AC374" s="1"/>
      <c r="AD374" s="1"/>
      <c r="AE374" s="1"/>
      <c r="AF374" s="1"/>
      <c r="AG374" s="1"/>
      <c r="AH374" s="1"/>
      <c r="AI374" s="1"/>
      <c r="AJ374" s="1"/>
    </row>
    <row r="375" spans="1:3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49"/>
      <c r="AC375" s="1"/>
      <c r="AD375" s="1"/>
      <c r="AE375" s="1"/>
      <c r="AF375" s="1"/>
      <c r="AG375" s="1"/>
      <c r="AH375" s="1"/>
      <c r="AI375" s="1"/>
      <c r="AJ375" s="1"/>
    </row>
    <row r="376" spans="1:3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49"/>
      <c r="AC376" s="1"/>
      <c r="AD376" s="1"/>
      <c r="AE376" s="1"/>
      <c r="AF376" s="1"/>
      <c r="AG376" s="1"/>
      <c r="AH376" s="1"/>
      <c r="AI376" s="1"/>
      <c r="AJ376" s="1"/>
    </row>
    <row r="377" spans="1:3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49"/>
      <c r="AC377" s="1"/>
      <c r="AD377" s="1"/>
      <c r="AE377" s="1"/>
      <c r="AF377" s="1"/>
      <c r="AG377" s="1"/>
      <c r="AH377" s="1"/>
      <c r="AI377" s="1"/>
      <c r="AJ377" s="1"/>
    </row>
    <row r="378" spans="1:3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49"/>
      <c r="AC378" s="1"/>
      <c r="AD378" s="1"/>
      <c r="AE378" s="1"/>
      <c r="AF378" s="1"/>
      <c r="AG378" s="1"/>
      <c r="AH378" s="1"/>
      <c r="AI378" s="1"/>
      <c r="AJ378" s="1"/>
    </row>
    <row r="379" spans="1:3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49"/>
      <c r="AC379" s="1"/>
      <c r="AD379" s="1"/>
      <c r="AE379" s="1"/>
      <c r="AF379" s="1"/>
      <c r="AG379" s="1"/>
      <c r="AH379" s="1"/>
      <c r="AI379" s="1"/>
      <c r="AJ379" s="1"/>
    </row>
    <row r="380" spans="1:3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49"/>
      <c r="AC380" s="1"/>
      <c r="AD380" s="1"/>
      <c r="AE380" s="1"/>
      <c r="AF380" s="1"/>
      <c r="AG380" s="1"/>
      <c r="AH380" s="1"/>
      <c r="AI380" s="1"/>
      <c r="AJ380" s="1"/>
    </row>
    <row r="381" spans="1:3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49"/>
      <c r="AC381" s="1"/>
      <c r="AD381" s="1"/>
      <c r="AE381" s="1"/>
      <c r="AF381" s="1"/>
      <c r="AG381" s="1"/>
      <c r="AH381" s="1"/>
      <c r="AI381" s="1"/>
      <c r="AJ381" s="1"/>
    </row>
    <row r="382" spans="1:3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49"/>
      <c r="AC382" s="1"/>
      <c r="AD382" s="1"/>
      <c r="AE382" s="1"/>
      <c r="AF382" s="1"/>
      <c r="AG382" s="1"/>
      <c r="AH382" s="1"/>
      <c r="AI382" s="1"/>
      <c r="AJ382" s="1"/>
    </row>
    <row r="383" spans="1:3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49"/>
      <c r="AC383" s="1"/>
      <c r="AD383" s="1"/>
      <c r="AE383" s="1"/>
      <c r="AF383" s="1"/>
      <c r="AG383" s="1"/>
      <c r="AH383" s="1"/>
      <c r="AI383" s="1"/>
      <c r="AJ383" s="1"/>
    </row>
    <row r="384" spans="1:3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49"/>
      <c r="AC384" s="1"/>
      <c r="AD384" s="1"/>
      <c r="AE384" s="1"/>
      <c r="AF384" s="1"/>
      <c r="AG384" s="1"/>
      <c r="AH384" s="1"/>
      <c r="AI384" s="1"/>
      <c r="AJ384" s="1"/>
    </row>
    <row r="385" spans="1:3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49"/>
      <c r="AC385" s="1"/>
      <c r="AD385" s="1"/>
      <c r="AE385" s="1"/>
      <c r="AF385" s="1"/>
      <c r="AG385" s="1"/>
      <c r="AH385" s="1"/>
      <c r="AI385" s="1"/>
      <c r="AJ385" s="1"/>
    </row>
    <row r="386" spans="1:3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49"/>
      <c r="AC386" s="1"/>
      <c r="AD386" s="1"/>
      <c r="AE386" s="1"/>
      <c r="AF386" s="1"/>
      <c r="AG386" s="1"/>
      <c r="AH386" s="1"/>
      <c r="AI386" s="1"/>
      <c r="AJ386" s="1"/>
    </row>
    <row r="387" spans="1:3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49"/>
      <c r="AC387" s="1"/>
      <c r="AD387" s="1"/>
      <c r="AE387" s="1"/>
      <c r="AF387" s="1"/>
      <c r="AG387" s="1"/>
      <c r="AH387" s="1"/>
      <c r="AI387" s="1"/>
      <c r="AJ387" s="1"/>
    </row>
    <row r="388" spans="1:3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49"/>
      <c r="AC388" s="1"/>
      <c r="AD388" s="1"/>
      <c r="AE388" s="1"/>
      <c r="AF388" s="1"/>
      <c r="AG388" s="1"/>
      <c r="AH388" s="1"/>
      <c r="AI388" s="1"/>
      <c r="AJ388" s="1"/>
    </row>
    <row r="389" spans="1:3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49"/>
      <c r="AC389" s="1"/>
      <c r="AD389" s="1"/>
      <c r="AE389" s="1"/>
      <c r="AF389" s="1"/>
      <c r="AG389" s="1"/>
      <c r="AH389" s="1"/>
      <c r="AI389" s="1"/>
      <c r="AJ389" s="1"/>
    </row>
    <row r="390" spans="1:3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49"/>
      <c r="AC390" s="1"/>
      <c r="AD390" s="1"/>
      <c r="AE390" s="1"/>
      <c r="AF390" s="1"/>
      <c r="AG390" s="1"/>
      <c r="AH390" s="1"/>
      <c r="AI390" s="1"/>
      <c r="AJ390" s="1"/>
    </row>
    <row r="391" spans="1:3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49"/>
      <c r="AC391" s="1"/>
      <c r="AD391" s="1"/>
      <c r="AE391" s="1"/>
      <c r="AF391" s="1"/>
      <c r="AG391" s="1"/>
      <c r="AH391" s="1"/>
      <c r="AI391" s="1"/>
      <c r="AJ391" s="1"/>
    </row>
    <row r="392" spans="1:3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49"/>
      <c r="AC392" s="1"/>
      <c r="AD392" s="1"/>
      <c r="AE392" s="1"/>
      <c r="AF392" s="1"/>
      <c r="AG392" s="1"/>
      <c r="AH392" s="1"/>
      <c r="AI392" s="1"/>
      <c r="AJ392" s="1"/>
    </row>
    <row r="393" spans="1:3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49"/>
      <c r="AC393" s="1"/>
      <c r="AD393" s="1"/>
      <c r="AE393" s="1"/>
      <c r="AF393" s="1"/>
      <c r="AG393" s="1"/>
      <c r="AH393" s="1"/>
      <c r="AI393" s="1"/>
      <c r="AJ393" s="1"/>
    </row>
    <row r="394" spans="1:3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49"/>
      <c r="AC394" s="1"/>
      <c r="AD394" s="1"/>
      <c r="AE394" s="1"/>
      <c r="AF394" s="1"/>
      <c r="AG394" s="1"/>
      <c r="AH394" s="1"/>
      <c r="AI394" s="1"/>
      <c r="AJ394" s="1"/>
    </row>
    <row r="395" spans="1:3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49"/>
      <c r="AC395" s="1"/>
      <c r="AD395" s="1"/>
      <c r="AE395" s="1"/>
      <c r="AF395" s="1"/>
      <c r="AG395" s="1"/>
      <c r="AH395" s="1"/>
      <c r="AI395" s="1"/>
      <c r="AJ395" s="1"/>
    </row>
    <row r="396" spans="1:3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49"/>
      <c r="AC396" s="1"/>
      <c r="AD396" s="1"/>
      <c r="AE396" s="1"/>
      <c r="AF396" s="1"/>
      <c r="AG396" s="1"/>
      <c r="AH396" s="1"/>
      <c r="AI396" s="1"/>
      <c r="AJ396" s="1"/>
    </row>
    <row r="397" spans="1:3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49"/>
      <c r="AC397" s="1"/>
      <c r="AD397" s="1"/>
      <c r="AE397" s="1"/>
      <c r="AF397" s="1"/>
      <c r="AG397" s="1"/>
      <c r="AH397" s="1"/>
      <c r="AI397" s="1"/>
      <c r="AJ397" s="1"/>
    </row>
    <row r="398" spans="1:3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49"/>
      <c r="AC398" s="1"/>
      <c r="AD398" s="1"/>
      <c r="AE398" s="1"/>
      <c r="AF398" s="1"/>
      <c r="AG398" s="1"/>
      <c r="AH398" s="1"/>
      <c r="AI398" s="1"/>
      <c r="AJ398" s="1"/>
    </row>
    <row r="399" spans="1:3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49"/>
      <c r="AC399" s="1"/>
      <c r="AD399" s="1"/>
      <c r="AE399" s="1"/>
      <c r="AF399" s="1"/>
      <c r="AG399" s="1"/>
      <c r="AH399" s="1"/>
      <c r="AI399" s="1"/>
      <c r="AJ399" s="1"/>
    </row>
    <row r="400" spans="1:3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49"/>
      <c r="AC400" s="1"/>
      <c r="AD400" s="1"/>
      <c r="AE400" s="1"/>
      <c r="AF400" s="1"/>
      <c r="AG400" s="1"/>
      <c r="AH400" s="1"/>
      <c r="AI400" s="1"/>
      <c r="AJ400" s="1"/>
    </row>
    <row r="401" spans="1:3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49"/>
      <c r="AC401" s="1"/>
      <c r="AD401" s="1"/>
      <c r="AE401" s="1"/>
      <c r="AF401" s="1"/>
      <c r="AG401" s="1"/>
      <c r="AH401" s="1"/>
      <c r="AI401" s="1"/>
      <c r="AJ401" s="1"/>
    </row>
    <row r="402" spans="1:3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49"/>
      <c r="AC402" s="1"/>
      <c r="AD402" s="1"/>
      <c r="AE402" s="1"/>
      <c r="AF402" s="1"/>
      <c r="AG402" s="1"/>
      <c r="AH402" s="1"/>
      <c r="AI402" s="1"/>
      <c r="AJ402" s="1"/>
    </row>
    <row r="403" spans="1:3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49"/>
      <c r="AC403" s="1"/>
      <c r="AD403" s="1"/>
      <c r="AE403" s="1"/>
      <c r="AF403" s="1"/>
      <c r="AG403" s="1"/>
      <c r="AH403" s="1"/>
      <c r="AI403" s="1"/>
      <c r="AJ403" s="1"/>
    </row>
    <row r="404" spans="1:3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49"/>
      <c r="AC404" s="1"/>
      <c r="AD404" s="1"/>
      <c r="AE404" s="1"/>
      <c r="AF404" s="1"/>
      <c r="AG404" s="1"/>
      <c r="AH404" s="1"/>
      <c r="AI404" s="1"/>
      <c r="AJ404" s="1"/>
    </row>
    <row r="405" spans="1:3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49"/>
      <c r="AC405" s="1"/>
      <c r="AD405" s="1"/>
      <c r="AE405" s="1"/>
      <c r="AF405" s="1"/>
      <c r="AG405" s="1"/>
      <c r="AH405" s="1"/>
      <c r="AI405" s="1"/>
      <c r="AJ405" s="1"/>
    </row>
    <row r="406" spans="1:3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49"/>
      <c r="AC406" s="1"/>
      <c r="AD406" s="1"/>
      <c r="AE406" s="1"/>
      <c r="AF406" s="1"/>
      <c r="AG406" s="1"/>
      <c r="AH406" s="1"/>
      <c r="AI406" s="1"/>
      <c r="AJ406" s="1"/>
    </row>
    <row r="407" spans="1:3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49"/>
      <c r="AC407" s="1"/>
      <c r="AD407" s="1"/>
      <c r="AE407" s="1"/>
      <c r="AF407" s="1"/>
      <c r="AG407" s="1"/>
      <c r="AH407" s="1"/>
      <c r="AI407" s="1"/>
      <c r="AJ407" s="1"/>
    </row>
    <row r="408" spans="1:3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49"/>
      <c r="AC408" s="1"/>
      <c r="AD408" s="1"/>
      <c r="AE408" s="1"/>
      <c r="AF408" s="1"/>
      <c r="AG408" s="1"/>
      <c r="AH408" s="1"/>
      <c r="AI408" s="1"/>
      <c r="AJ408" s="1"/>
    </row>
    <row r="409" spans="1:3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49"/>
      <c r="AC409" s="1"/>
      <c r="AD409" s="1"/>
      <c r="AE409" s="1"/>
      <c r="AF409" s="1"/>
      <c r="AG409" s="1"/>
      <c r="AH409" s="1"/>
      <c r="AI409" s="1"/>
      <c r="AJ409" s="1"/>
    </row>
    <row r="410" spans="1:3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49"/>
      <c r="AC410" s="1"/>
      <c r="AD410" s="1"/>
      <c r="AE410" s="1"/>
      <c r="AF410" s="1"/>
      <c r="AG410" s="1"/>
      <c r="AH410" s="1"/>
      <c r="AI410" s="1"/>
      <c r="AJ410" s="1"/>
    </row>
    <row r="411" spans="1:3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49"/>
      <c r="AC411" s="1"/>
      <c r="AD411" s="1"/>
      <c r="AE411" s="1"/>
      <c r="AF411" s="1"/>
      <c r="AG411" s="1"/>
      <c r="AH411" s="1"/>
      <c r="AI411" s="1"/>
      <c r="AJ411" s="1"/>
    </row>
    <row r="412" spans="1:3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49"/>
      <c r="AC412" s="1"/>
      <c r="AD412" s="1"/>
      <c r="AE412" s="1"/>
      <c r="AF412" s="1"/>
      <c r="AG412" s="1"/>
      <c r="AH412" s="1"/>
      <c r="AI412" s="1"/>
      <c r="AJ412" s="1"/>
    </row>
    <row r="413" spans="1:3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49"/>
      <c r="AC413" s="1"/>
      <c r="AD413" s="1"/>
      <c r="AE413" s="1"/>
      <c r="AF413" s="1"/>
      <c r="AG413" s="1"/>
      <c r="AH413" s="1"/>
      <c r="AI413" s="1"/>
      <c r="AJ413" s="1"/>
    </row>
    <row r="414" spans="1:3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49"/>
      <c r="AC414" s="1"/>
      <c r="AD414" s="1"/>
      <c r="AE414" s="1"/>
      <c r="AF414" s="1"/>
      <c r="AG414" s="1"/>
      <c r="AH414" s="1"/>
      <c r="AI414" s="1"/>
      <c r="AJ414" s="1"/>
    </row>
    <row r="415" spans="1:3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49"/>
      <c r="AC415" s="1"/>
      <c r="AD415" s="1"/>
      <c r="AE415" s="1"/>
      <c r="AF415" s="1"/>
      <c r="AG415" s="1"/>
      <c r="AH415" s="1"/>
      <c r="AI415" s="1"/>
      <c r="AJ415" s="1"/>
    </row>
    <row r="416" spans="1:3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49"/>
      <c r="AC416" s="1"/>
      <c r="AD416" s="1"/>
      <c r="AE416" s="1"/>
      <c r="AF416" s="1"/>
      <c r="AG416" s="1"/>
      <c r="AH416" s="1"/>
      <c r="AI416" s="1"/>
      <c r="AJ416" s="1"/>
    </row>
    <row r="417" spans="1:3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49"/>
      <c r="AC417" s="1"/>
      <c r="AD417" s="1"/>
      <c r="AE417" s="1"/>
      <c r="AF417" s="1"/>
      <c r="AG417" s="1"/>
      <c r="AH417" s="1"/>
      <c r="AI417" s="1"/>
      <c r="AJ417" s="1"/>
    </row>
    <row r="418" spans="1:3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49"/>
      <c r="AC418" s="1"/>
      <c r="AD418" s="1"/>
      <c r="AE418" s="1"/>
      <c r="AF418" s="1"/>
      <c r="AG418" s="1"/>
      <c r="AH418" s="1"/>
      <c r="AI418" s="1"/>
      <c r="AJ418" s="1"/>
    </row>
    <row r="419" spans="1:3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49"/>
      <c r="AC419" s="1"/>
      <c r="AD419" s="1"/>
      <c r="AE419" s="1"/>
      <c r="AF419" s="1"/>
      <c r="AG419" s="1"/>
      <c r="AH419" s="1"/>
      <c r="AI419" s="1"/>
      <c r="AJ419" s="1"/>
    </row>
    <row r="420" spans="1:3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49"/>
      <c r="AC420" s="1"/>
      <c r="AD420" s="1"/>
      <c r="AE420" s="1"/>
      <c r="AF420" s="1"/>
      <c r="AG420" s="1"/>
      <c r="AH420" s="1"/>
      <c r="AI420" s="1"/>
      <c r="AJ420" s="1"/>
    </row>
    <row r="421" spans="1:3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49"/>
      <c r="AC421" s="1"/>
      <c r="AD421" s="1"/>
      <c r="AE421" s="1"/>
      <c r="AF421" s="1"/>
      <c r="AG421" s="1"/>
      <c r="AH421" s="1"/>
      <c r="AI421" s="1"/>
      <c r="AJ421" s="1"/>
    </row>
    <row r="422" spans="1:3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49"/>
      <c r="AC422" s="1"/>
      <c r="AD422" s="1"/>
      <c r="AE422" s="1"/>
      <c r="AF422" s="1"/>
      <c r="AG422" s="1"/>
      <c r="AH422" s="1"/>
      <c r="AI422" s="1"/>
      <c r="AJ422" s="1"/>
    </row>
    <row r="423" spans="1:3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49"/>
      <c r="AC423" s="1"/>
      <c r="AD423" s="1"/>
      <c r="AE423" s="1"/>
      <c r="AF423" s="1"/>
      <c r="AG423" s="1"/>
      <c r="AH423" s="1"/>
      <c r="AI423" s="1"/>
      <c r="AJ423" s="1"/>
    </row>
    <row r="424" spans="1:3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49"/>
      <c r="AC424" s="1"/>
      <c r="AD424" s="1"/>
      <c r="AE424" s="1"/>
      <c r="AF424" s="1"/>
      <c r="AG424" s="1"/>
      <c r="AH424" s="1"/>
      <c r="AI424" s="1"/>
      <c r="AJ424" s="1"/>
    </row>
    <row r="425" spans="1:3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49"/>
      <c r="AC425" s="1"/>
      <c r="AD425" s="1"/>
      <c r="AE425" s="1"/>
      <c r="AF425" s="1"/>
      <c r="AG425" s="1"/>
      <c r="AH425" s="1"/>
      <c r="AI425" s="1"/>
      <c r="AJ425" s="1"/>
    </row>
    <row r="426" spans="1:3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49"/>
      <c r="AC426" s="1"/>
      <c r="AD426" s="1"/>
      <c r="AE426" s="1"/>
      <c r="AF426" s="1"/>
      <c r="AG426" s="1"/>
      <c r="AH426" s="1"/>
      <c r="AI426" s="1"/>
      <c r="AJ426" s="1"/>
    </row>
    <row r="427" spans="1:3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49"/>
      <c r="AC427" s="1"/>
      <c r="AD427" s="1"/>
      <c r="AE427" s="1"/>
      <c r="AF427" s="1"/>
      <c r="AG427" s="1"/>
      <c r="AH427" s="1"/>
      <c r="AI427" s="1"/>
      <c r="AJ427" s="1"/>
    </row>
    <row r="428" spans="1:3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49"/>
      <c r="AC428" s="1"/>
      <c r="AD428" s="1"/>
      <c r="AE428" s="1"/>
      <c r="AF428" s="1"/>
      <c r="AG428" s="1"/>
      <c r="AH428" s="1"/>
      <c r="AI428" s="1"/>
      <c r="AJ428" s="1"/>
    </row>
    <row r="429" spans="1:3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49"/>
      <c r="AC429" s="1"/>
      <c r="AD429" s="1"/>
      <c r="AE429" s="1"/>
      <c r="AF429" s="1"/>
      <c r="AG429" s="1"/>
      <c r="AH429" s="1"/>
      <c r="AI429" s="1"/>
      <c r="AJ429" s="1"/>
    </row>
    <row r="430" spans="1:3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49"/>
      <c r="AC430" s="1"/>
      <c r="AD430" s="1"/>
      <c r="AE430" s="1"/>
      <c r="AF430" s="1"/>
      <c r="AG430" s="1"/>
      <c r="AH430" s="1"/>
      <c r="AI430" s="1"/>
      <c r="AJ430" s="1"/>
    </row>
    <row r="431" spans="1:3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49"/>
      <c r="AC431" s="1"/>
      <c r="AD431" s="1"/>
      <c r="AE431" s="1"/>
      <c r="AF431" s="1"/>
      <c r="AG431" s="1"/>
      <c r="AH431" s="1"/>
      <c r="AI431" s="1"/>
      <c r="AJ431" s="1"/>
    </row>
    <row r="432" spans="1:3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49"/>
      <c r="AC432" s="1"/>
      <c r="AD432" s="1"/>
      <c r="AE432" s="1"/>
      <c r="AF432" s="1"/>
      <c r="AG432" s="1"/>
      <c r="AH432" s="1"/>
      <c r="AI432" s="1"/>
      <c r="AJ432" s="1"/>
    </row>
    <row r="433" spans="1:3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49"/>
      <c r="AC433" s="1"/>
      <c r="AD433" s="1"/>
      <c r="AE433" s="1"/>
      <c r="AF433" s="1"/>
      <c r="AG433" s="1"/>
      <c r="AH433" s="1"/>
      <c r="AI433" s="1"/>
      <c r="AJ433" s="1"/>
    </row>
    <row r="434" spans="1:3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49"/>
      <c r="AC434" s="1"/>
      <c r="AD434" s="1"/>
      <c r="AE434" s="1"/>
      <c r="AF434" s="1"/>
      <c r="AG434" s="1"/>
      <c r="AH434" s="1"/>
      <c r="AI434" s="1"/>
      <c r="AJ434" s="1"/>
    </row>
    <row r="435" spans="1:3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49"/>
      <c r="AC435" s="1"/>
      <c r="AD435" s="1"/>
      <c r="AE435" s="1"/>
      <c r="AF435" s="1"/>
      <c r="AG435" s="1"/>
      <c r="AH435" s="1"/>
      <c r="AI435" s="1"/>
      <c r="AJ435" s="1"/>
    </row>
    <row r="436" spans="1: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49"/>
      <c r="AC436" s="1"/>
      <c r="AD436" s="1"/>
      <c r="AE436" s="1"/>
      <c r="AF436" s="1"/>
      <c r="AG436" s="1"/>
      <c r="AH436" s="1"/>
      <c r="AI436" s="1"/>
      <c r="AJ436" s="1"/>
    </row>
    <row r="437" spans="1:3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49"/>
      <c r="AC437" s="1"/>
      <c r="AD437" s="1"/>
      <c r="AE437" s="1"/>
      <c r="AF437" s="1"/>
      <c r="AG437" s="1"/>
      <c r="AH437" s="1"/>
      <c r="AI437" s="1"/>
      <c r="AJ437" s="1"/>
    </row>
    <row r="438" spans="1:3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49"/>
      <c r="AC438" s="1"/>
      <c r="AD438" s="1"/>
      <c r="AE438" s="1"/>
      <c r="AF438" s="1"/>
      <c r="AG438" s="1"/>
      <c r="AH438" s="1"/>
      <c r="AI438" s="1"/>
      <c r="AJ438" s="1"/>
    </row>
    <row r="439" spans="1:3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49"/>
      <c r="AC439" s="1"/>
      <c r="AD439" s="1"/>
      <c r="AE439" s="1"/>
      <c r="AF439" s="1"/>
      <c r="AG439" s="1"/>
      <c r="AH439" s="1"/>
      <c r="AI439" s="1"/>
      <c r="AJ439" s="1"/>
    </row>
    <row r="440" spans="1:3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49"/>
      <c r="AC440" s="1"/>
      <c r="AD440" s="1"/>
      <c r="AE440" s="1"/>
      <c r="AF440" s="1"/>
      <c r="AG440" s="1"/>
      <c r="AH440" s="1"/>
      <c r="AI440" s="1"/>
      <c r="AJ440" s="1"/>
    </row>
    <row r="441" spans="1:3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49"/>
      <c r="AC441" s="1"/>
      <c r="AD441" s="1"/>
      <c r="AE441" s="1"/>
      <c r="AF441" s="1"/>
      <c r="AG441" s="1"/>
      <c r="AH441" s="1"/>
      <c r="AI441" s="1"/>
      <c r="AJ441" s="1"/>
    </row>
    <row r="442" spans="1:3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49"/>
      <c r="AC442" s="1"/>
      <c r="AD442" s="1"/>
      <c r="AE442" s="1"/>
      <c r="AF442" s="1"/>
      <c r="AG442" s="1"/>
      <c r="AH442" s="1"/>
      <c r="AI442" s="1"/>
      <c r="AJ442" s="1"/>
    </row>
    <row r="443" spans="1:3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49"/>
      <c r="AC443" s="1"/>
      <c r="AD443" s="1"/>
      <c r="AE443" s="1"/>
      <c r="AF443" s="1"/>
      <c r="AG443" s="1"/>
      <c r="AH443" s="1"/>
      <c r="AI443" s="1"/>
      <c r="AJ443" s="1"/>
    </row>
    <row r="444" spans="1:3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49"/>
      <c r="AC444" s="1"/>
      <c r="AD444" s="1"/>
      <c r="AE444" s="1"/>
      <c r="AF444" s="1"/>
      <c r="AG444" s="1"/>
      <c r="AH444" s="1"/>
      <c r="AI444" s="1"/>
      <c r="AJ444" s="1"/>
    </row>
    <row r="445" spans="1:3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49"/>
      <c r="AC445" s="1"/>
      <c r="AD445" s="1"/>
      <c r="AE445" s="1"/>
      <c r="AF445" s="1"/>
      <c r="AG445" s="1"/>
      <c r="AH445" s="1"/>
      <c r="AI445" s="1"/>
      <c r="AJ445" s="1"/>
    </row>
    <row r="446" spans="1:3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49"/>
      <c r="AC446" s="1"/>
      <c r="AD446" s="1"/>
      <c r="AE446" s="1"/>
      <c r="AF446" s="1"/>
      <c r="AG446" s="1"/>
      <c r="AH446" s="1"/>
      <c r="AI446" s="1"/>
      <c r="AJ446" s="1"/>
    </row>
    <row r="447" spans="1:3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49"/>
      <c r="AC447" s="1"/>
      <c r="AD447" s="1"/>
      <c r="AE447" s="1"/>
      <c r="AF447" s="1"/>
      <c r="AG447" s="1"/>
      <c r="AH447" s="1"/>
      <c r="AI447" s="1"/>
      <c r="AJ447" s="1"/>
    </row>
    <row r="448" spans="1:3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49"/>
      <c r="AC448" s="1"/>
      <c r="AD448" s="1"/>
      <c r="AE448" s="1"/>
      <c r="AF448" s="1"/>
      <c r="AG448" s="1"/>
      <c r="AH448" s="1"/>
      <c r="AI448" s="1"/>
      <c r="AJ448" s="1"/>
    </row>
    <row r="449" spans="1:3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49"/>
      <c r="AC449" s="1"/>
      <c r="AD449" s="1"/>
      <c r="AE449" s="1"/>
      <c r="AF449" s="1"/>
      <c r="AG449" s="1"/>
      <c r="AH449" s="1"/>
      <c r="AI449" s="1"/>
      <c r="AJ449" s="1"/>
    </row>
    <row r="450" spans="1:3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49"/>
      <c r="AC450" s="1"/>
      <c r="AD450" s="1"/>
      <c r="AE450" s="1"/>
      <c r="AF450" s="1"/>
      <c r="AG450" s="1"/>
      <c r="AH450" s="1"/>
      <c r="AI450" s="1"/>
      <c r="AJ450" s="1"/>
    </row>
    <row r="451" spans="1:3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49"/>
      <c r="AC451" s="1"/>
      <c r="AD451" s="1"/>
      <c r="AE451" s="1"/>
      <c r="AF451" s="1"/>
      <c r="AG451" s="1"/>
      <c r="AH451" s="1"/>
      <c r="AI451" s="1"/>
      <c r="AJ451" s="1"/>
    </row>
    <row r="452" spans="1:3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49"/>
      <c r="AC452" s="1"/>
      <c r="AD452" s="1"/>
      <c r="AE452" s="1"/>
      <c r="AF452" s="1"/>
      <c r="AG452" s="1"/>
      <c r="AH452" s="1"/>
      <c r="AI452" s="1"/>
      <c r="AJ452" s="1"/>
    </row>
    <row r="453" spans="1:3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49"/>
      <c r="AC453" s="1"/>
      <c r="AD453" s="1"/>
      <c r="AE453" s="1"/>
      <c r="AF453" s="1"/>
      <c r="AG453" s="1"/>
      <c r="AH453" s="1"/>
      <c r="AI453" s="1"/>
      <c r="AJ453" s="1"/>
    </row>
    <row r="454" spans="1:3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49"/>
      <c r="AC454" s="1"/>
      <c r="AD454" s="1"/>
      <c r="AE454" s="1"/>
      <c r="AF454" s="1"/>
      <c r="AG454" s="1"/>
      <c r="AH454" s="1"/>
      <c r="AI454" s="1"/>
      <c r="AJ454" s="1"/>
    </row>
    <row r="455" spans="1:3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49"/>
      <c r="AC455" s="1"/>
      <c r="AD455" s="1"/>
      <c r="AE455" s="1"/>
      <c r="AF455" s="1"/>
      <c r="AG455" s="1"/>
      <c r="AH455" s="1"/>
      <c r="AI455" s="1"/>
      <c r="AJ455" s="1"/>
    </row>
    <row r="456" spans="1:3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49"/>
      <c r="AC456" s="1"/>
      <c r="AD456" s="1"/>
      <c r="AE456" s="1"/>
      <c r="AF456" s="1"/>
      <c r="AG456" s="1"/>
      <c r="AH456" s="1"/>
      <c r="AI456" s="1"/>
      <c r="AJ456" s="1"/>
    </row>
    <row r="457" spans="1:3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49"/>
      <c r="AC457" s="1"/>
      <c r="AD457" s="1"/>
      <c r="AE457" s="1"/>
      <c r="AF457" s="1"/>
      <c r="AG457" s="1"/>
      <c r="AH457" s="1"/>
      <c r="AI457" s="1"/>
      <c r="AJ457" s="1"/>
    </row>
    <row r="458" spans="1:3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49"/>
      <c r="AC458" s="1"/>
      <c r="AD458" s="1"/>
      <c r="AE458" s="1"/>
      <c r="AF458" s="1"/>
      <c r="AG458" s="1"/>
      <c r="AH458" s="1"/>
      <c r="AI458" s="1"/>
      <c r="AJ458" s="1"/>
    </row>
    <row r="459" spans="1:3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49"/>
      <c r="AC459" s="1"/>
      <c r="AD459" s="1"/>
      <c r="AE459" s="1"/>
      <c r="AF459" s="1"/>
      <c r="AG459" s="1"/>
      <c r="AH459" s="1"/>
      <c r="AI459" s="1"/>
      <c r="AJ459" s="1"/>
    </row>
    <row r="460" spans="1:3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49"/>
      <c r="AC460" s="1"/>
      <c r="AD460" s="1"/>
      <c r="AE460" s="1"/>
      <c r="AF460" s="1"/>
      <c r="AG460" s="1"/>
      <c r="AH460" s="1"/>
      <c r="AI460" s="1"/>
      <c r="AJ460" s="1"/>
    </row>
    <row r="461" spans="1:3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49"/>
      <c r="AC461" s="1"/>
      <c r="AD461" s="1"/>
      <c r="AE461" s="1"/>
      <c r="AF461" s="1"/>
      <c r="AG461" s="1"/>
      <c r="AH461" s="1"/>
      <c r="AI461" s="1"/>
      <c r="AJ461" s="1"/>
    </row>
    <row r="462" spans="1:3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49"/>
      <c r="AC462" s="1"/>
      <c r="AD462" s="1"/>
      <c r="AE462" s="1"/>
      <c r="AF462" s="1"/>
      <c r="AG462" s="1"/>
      <c r="AH462" s="1"/>
      <c r="AI462" s="1"/>
      <c r="AJ462" s="1"/>
    </row>
    <row r="463" spans="1:3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49"/>
      <c r="AC463" s="1"/>
      <c r="AD463" s="1"/>
      <c r="AE463" s="1"/>
      <c r="AF463" s="1"/>
      <c r="AG463" s="1"/>
      <c r="AH463" s="1"/>
      <c r="AI463" s="1"/>
      <c r="AJ463" s="1"/>
    </row>
    <row r="464" spans="1:3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49"/>
      <c r="AC464" s="1"/>
      <c r="AD464" s="1"/>
      <c r="AE464" s="1"/>
      <c r="AF464" s="1"/>
      <c r="AG464" s="1"/>
      <c r="AH464" s="1"/>
      <c r="AI464" s="1"/>
      <c r="AJ464" s="1"/>
    </row>
    <row r="465" spans="1:3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49"/>
      <c r="AC465" s="1"/>
      <c r="AD465" s="1"/>
      <c r="AE465" s="1"/>
      <c r="AF465" s="1"/>
      <c r="AG465" s="1"/>
      <c r="AH465" s="1"/>
      <c r="AI465" s="1"/>
      <c r="AJ465" s="1"/>
    </row>
    <row r="466" spans="1:3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49"/>
      <c r="AC466" s="1"/>
      <c r="AD466" s="1"/>
      <c r="AE466" s="1"/>
      <c r="AF466" s="1"/>
      <c r="AG466" s="1"/>
      <c r="AH466" s="1"/>
      <c r="AI466" s="1"/>
      <c r="AJ466" s="1"/>
    </row>
    <row r="467" spans="1:3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49"/>
      <c r="AC467" s="1"/>
      <c r="AD467" s="1"/>
      <c r="AE467" s="1"/>
      <c r="AF467" s="1"/>
      <c r="AG467" s="1"/>
      <c r="AH467" s="1"/>
      <c r="AI467" s="1"/>
      <c r="AJ467" s="1"/>
    </row>
    <row r="468" spans="1:3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49"/>
      <c r="AC468" s="1"/>
      <c r="AD468" s="1"/>
      <c r="AE468" s="1"/>
      <c r="AF468" s="1"/>
      <c r="AG468" s="1"/>
      <c r="AH468" s="1"/>
      <c r="AI468" s="1"/>
      <c r="AJ468" s="1"/>
    </row>
    <row r="469" spans="1:3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49"/>
      <c r="AC469" s="1"/>
      <c r="AD469" s="1"/>
      <c r="AE469" s="1"/>
      <c r="AF469" s="1"/>
      <c r="AG469" s="1"/>
      <c r="AH469" s="1"/>
      <c r="AI469" s="1"/>
      <c r="AJ469" s="1"/>
    </row>
    <row r="470" spans="1:3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49"/>
      <c r="AC470" s="1"/>
      <c r="AD470" s="1"/>
      <c r="AE470" s="1"/>
      <c r="AF470" s="1"/>
      <c r="AG470" s="1"/>
      <c r="AH470" s="1"/>
      <c r="AI470" s="1"/>
      <c r="AJ470" s="1"/>
    </row>
    <row r="471" spans="1:3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49"/>
      <c r="AC471" s="1"/>
      <c r="AD471" s="1"/>
      <c r="AE471" s="1"/>
      <c r="AF471" s="1"/>
      <c r="AG471" s="1"/>
      <c r="AH471" s="1"/>
      <c r="AI471" s="1"/>
      <c r="AJ471" s="1"/>
    </row>
    <row r="472" spans="1:3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49"/>
      <c r="AC472" s="1"/>
      <c r="AD472" s="1"/>
      <c r="AE472" s="1"/>
      <c r="AF472" s="1"/>
      <c r="AG472" s="1"/>
      <c r="AH472" s="1"/>
      <c r="AI472" s="1"/>
      <c r="AJ472" s="1"/>
    </row>
    <row r="473" spans="1:3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49"/>
      <c r="AC473" s="1"/>
      <c r="AD473" s="1"/>
      <c r="AE473" s="1"/>
      <c r="AF473" s="1"/>
      <c r="AG473" s="1"/>
      <c r="AH473" s="1"/>
      <c r="AI473" s="1"/>
      <c r="AJ473" s="1"/>
    </row>
    <row r="474" spans="1:3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49"/>
      <c r="AC474" s="1"/>
      <c r="AD474" s="1"/>
      <c r="AE474" s="1"/>
      <c r="AF474" s="1"/>
      <c r="AG474" s="1"/>
      <c r="AH474" s="1"/>
      <c r="AI474" s="1"/>
      <c r="AJ474" s="1"/>
    </row>
    <row r="475" spans="1:3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49"/>
      <c r="AC475" s="1"/>
      <c r="AD475" s="1"/>
      <c r="AE475" s="1"/>
      <c r="AF475" s="1"/>
      <c r="AG475" s="1"/>
      <c r="AH475" s="1"/>
      <c r="AI475" s="1"/>
      <c r="AJ475" s="1"/>
    </row>
    <row r="476" spans="1:3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49"/>
      <c r="AC476" s="1"/>
      <c r="AD476" s="1"/>
      <c r="AE476" s="1"/>
      <c r="AF476" s="1"/>
      <c r="AG476" s="1"/>
      <c r="AH476" s="1"/>
      <c r="AI476" s="1"/>
      <c r="AJ476" s="1"/>
    </row>
    <row r="477" spans="1:3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49"/>
      <c r="AC477" s="1"/>
      <c r="AD477" s="1"/>
      <c r="AE477" s="1"/>
      <c r="AF477" s="1"/>
      <c r="AG477" s="1"/>
      <c r="AH477" s="1"/>
      <c r="AI477" s="1"/>
      <c r="AJ477" s="1"/>
    </row>
    <row r="478" spans="1:3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49"/>
      <c r="AC478" s="1"/>
      <c r="AD478" s="1"/>
      <c r="AE478" s="1"/>
      <c r="AF478" s="1"/>
      <c r="AG478" s="1"/>
      <c r="AH478" s="1"/>
      <c r="AI478" s="1"/>
      <c r="AJ478" s="1"/>
    </row>
    <row r="479" spans="1:3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49"/>
      <c r="AC479" s="1"/>
      <c r="AD479" s="1"/>
      <c r="AE479" s="1"/>
      <c r="AF479" s="1"/>
      <c r="AG479" s="1"/>
      <c r="AH479" s="1"/>
      <c r="AI479" s="1"/>
      <c r="AJ479" s="1"/>
    </row>
    <row r="480" spans="1:3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49"/>
      <c r="AC480" s="1"/>
      <c r="AD480" s="1"/>
      <c r="AE480" s="1"/>
      <c r="AF480" s="1"/>
      <c r="AG480" s="1"/>
      <c r="AH480" s="1"/>
      <c r="AI480" s="1"/>
      <c r="AJ480" s="1"/>
    </row>
    <row r="481" spans="1:3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49"/>
      <c r="AC481" s="1"/>
      <c r="AD481" s="1"/>
      <c r="AE481" s="1"/>
      <c r="AF481" s="1"/>
      <c r="AG481" s="1"/>
      <c r="AH481" s="1"/>
      <c r="AI481" s="1"/>
      <c r="AJ481" s="1"/>
    </row>
    <row r="482" spans="1:3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49"/>
      <c r="AC482" s="1"/>
      <c r="AD482" s="1"/>
      <c r="AE482" s="1"/>
      <c r="AF482" s="1"/>
      <c r="AG482" s="1"/>
      <c r="AH482" s="1"/>
      <c r="AI482" s="1"/>
      <c r="AJ482" s="1"/>
    </row>
    <row r="483" spans="1:3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49"/>
      <c r="AC483" s="1"/>
      <c r="AD483" s="1"/>
      <c r="AE483" s="1"/>
      <c r="AF483" s="1"/>
      <c r="AG483" s="1"/>
      <c r="AH483" s="1"/>
      <c r="AI483" s="1"/>
      <c r="AJ483" s="1"/>
    </row>
    <row r="484" spans="1:3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49"/>
      <c r="AC484" s="1"/>
      <c r="AD484" s="1"/>
      <c r="AE484" s="1"/>
      <c r="AF484" s="1"/>
      <c r="AG484" s="1"/>
      <c r="AH484" s="1"/>
      <c r="AI484" s="1"/>
      <c r="AJ484" s="1"/>
    </row>
    <row r="485" spans="1:3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49"/>
      <c r="AC485" s="1"/>
      <c r="AD485" s="1"/>
      <c r="AE485" s="1"/>
      <c r="AF485" s="1"/>
      <c r="AG485" s="1"/>
      <c r="AH485" s="1"/>
      <c r="AI485" s="1"/>
      <c r="AJ485" s="1"/>
    </row>
    <row r="486" spans="1:3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49"/>
      <c r="AC486" s="1"/>
      <c r="AD486" s="1"/>
      <c r="AE486" s="1"/>
      <c r="AF486" s="1"/>
      <c r="AG486" s="1"/>
      <c r="AH486" s="1"/>
      <c r="AI486" s="1"/>
      <c r="AJ486" s="1"/>
    </row>
    <row r="487" spans="1:3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49"/>
      <c r="AC487" s="1"/>
      <c r="AD487" s="1"/>
      <c r="AE487" s="1"/>
      <c r="AF487" s="1"/>
      <c r="AG487" s="1"/>
      <c r="AH487" s="1"/>
      <c r="AI487" s="1"/>
      <c r="AJ487" s="1"/>
    </row>
    <row r="488" spans="1:3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49"/>
      <c r="AC488" s="1"/>
      <c r="AD488" s="1"/>
      <c r="AE488" s="1"/>
      <c r="AF488" s="1"/>
      <c r="AG488" s="1"/>
      <c r="AH488" s="1"/>
      <c r="AI488" s="1"/>
      <c r="AJ488" s="1"/>
    </row>
    <row r="489" spans="1:3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49"/>
      <c r="AC489" s="1"/>
      <c r="AD489" s="1"/>
      <c r="AE489" s="1"/>
      <c r="AF489" s="1"/>
      <c r="AG489" s="1"/>
      <c r="AH489" s="1"/>
      <c r="AI489" s="1"/>
      <c r="AJ489" s="1"/>
    </row>
    <row r="490" spans="1:3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49"/>
      <c r="AC490" s="1"/>
      <c r="AD490" s="1"/>
      <c r="AE490" s="1"/>
      <c r="AF490" s="1"/>
      <c r="AG490" s="1"/>
      <c r="AH490" s="1"/>
      <c r="AI490" s="1"/>
      <c r="AJ490" s="1"/>
    </row>
    <row r="491" spans="1:3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49"/>
      <c r="AC491" s="1"/>
      <c r="AD491" s="1"/>
      <c r="AE491" s="1"/>
      <c r="AF491" s="1"/>
      <c r="AG491" s="1"/>
      <c r="AH491" s="1"/>
      <c r="AI491" s="1"/>
      <c r="AJ491" s="1"/>
    </row>
    <row r="492" spans="1:3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49"/>
      <c r="AC492" s="1"/>
      <c r="AD492" s="1"/>
      <c r="AE492" s="1"/>
      <c r="AF492" s="1"/>
      <c r="AG492" s="1"/>
      <c r="AH492" s="1"/>
      <c r="AI492" s="1"/>
      <c r="AJ492" s="1"/>
    </row>
    <row r="493" spans="1:3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49"/>
      <c r="AC493" s="1"/>
      <c r="AD493" s="1"/>
      <c r="AE493" s="1"/>
      <c r="AF493" s="1"/>
      <c r="AG493" s="1"/>
      <c r="AH493" s="1"/>
      <c r="AI493" s="1"/>
      <c r="AJ493" s="1"/>
    </row>
    <row r="494" spans="1:3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49"/>
      <c r="AC494" s="1"/>
      <c r="AD494" s="1"/>
      <c r="AE494" s="1"/>
      <c r="AF494" s="1"/>
      <c r="AG494" s="1"/>
      <c r="AH494" s="1"/>
      <c r="AI494" s="1"/>
      <c r="AJ494" s="1"/>
    </row>
    <row r="495" spans="1:3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49"/>
      <c r="AC495" s="1"/>
      <c r="AD495" s="1"/>
      <c r="AE495" s="1"/>
      <c r="AF495" s="1"/>
      <c r="AG495" s="1"/>
      <c r="AH495" s="1"/>
      <c r="AI495" s="1"/>
      <c r="AJ495" s="1"/>
    </row>
    <row r="496" spans="1:3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49"/>
      <c r="AC496" s="1"/>
      <c r="AD496" s="1"/>
      <c r="AE496" s="1"/>
      <c r="AF496" s="1"/>
      <c r="AG496" s="1"/>
      <c r="AH496" s="1"/>
      <c r="AI496" s="1"/>
      <c r="AJ496" s="1"/>
    </row>
    <row r="497" spans="1:3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49"/>
      <c r="AC497" s="1"/>
      <c r="AD497" s="1"/>
      <c r="AE497" s="1"/>
      <c r="AF497" s="1"/>
      <c r="AG497" s="1"/>
      <c r="AH497" s="1"/>
      <c r="AI497" s="1"/>
      <c r="AJ497" s="1"/>
    </row>
    <row r="498" spans="1:3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49"/>
      <c r="AC498" s="1"/>
      <c r="AD498" s="1"/>
      <c r="AE498" s="1"/>
      <c r="AF498" s="1"/>
      <c r="AG498" s="1"/>
      <c r="AH498" s="1"/>
      <c r="AI498" s="1"/>
      <c r="AJ498" s="1"/>
    </row>
    <row r="499" spans="1:3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49"/>
      <c r="AC499" s="1"/>
      <c r="AD499" s="1"/>
      <c r="AE499" s="1"/>
      <c r="AF499" s="1"/>
      <c r="AG499" s="1"/>
      <c r="AH499" s="1"/>
      <c r="AI499" s="1"/>
      <c r="AJ499" s="1"/>
    </row>
    <row r="500" spans="1:3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49"/>
      <c r="AC500" s="1"/>
      <c r="AD500" s="1"/>
      <c r="AE500" s="1"/>
      <c r="AF500" s="1"/>
      <c r="AG500" s="1"/>
      <c r="AH500" s="1"/>
      <c r="AI500" s="1"/>
      <c r="AJ500" s="1"/>
    </row>
    <row r="501" spans="1:3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49"/>
      <c r="AC501" s="1"/>
      <c r="AD501" s="1"/>
      <c r="AE501" s="1"/>
      <c r="AF501" s="1"/>
      <c r="AG501" s="1"/>
      <c r="AH501" s="1"/>
      <c r="AI501" s="1"/>
      <c r="AJ501" s="1"/>
    </row>
    <row r="502" spans="1:3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49"/>
      <c r="AC502" s="1"/>
      <c r="AD502" s="1"/>
      <c r="AE502" s="1"/>
      <c r="AF502" s="1"/>
      <c r="AG502" s="1"/>
      <c r="AH502" s="1"/>
      <c r="AI502" s="1"/>
      <c r="AJ502" s="1"/>
    </row>
    <row r="503" spans="1:3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49"/>
      <c r="AC503" s="1"/>
      <c r="AD503" s="1"/>
      <c r="AE503" s="1"/>
      <c r="AF503" s="1"/>
      <c r="AG503" s="1"/>
      <c r="AH503" s="1"/>
      <c r="AI503" s="1"/>
      <c r="AJ503" s="1"/>
    </row>
    <row r="504" spans="1:3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49"/>
      <c r="AC504" s="1"/>
      <c r="AD504" s="1"/>
      <c r="AE504" s="1"/>
      <c r="AF504" s="1"/>
      <c r="AG504" s="1"/>
      <c r="AH504" s="1"/>
      <c r="AI504" s="1"/>
      <c r="AJ504" s="1"/>
    </row>
    <row r="505" spans="1:3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49"/>
      <c r="AC505" s="1"/>
      <c r="AD505" s="1"/>
      <c r="AE505" s="1"/>
      <c r="AF505" s="1"/>
      <c r="AG505" s="1"/>
      <c r="AH505" s="1"/>
      <c r="AI505" s="1"/>
      <c r="AJ505" s="1"/>
    </row>
    <row r="506" spans="1:3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49"/>
      <c r="AC506" s="1"/>
      <c r="AD506" s="1"/>
      <c r="AE506" s="1"/>
      <c r="AF506" s="1"/>
      <c r="AG506" s="1"/>
      <c r="AH506" s="1"/>
      <c r="AI506" s="1"/>
      <c r="AJ506" s="1"/>
    </row>
    <row r="507" spans="1:3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49"/>
      <c r="AC507" s="1"/>
      <c r="AD507" s="1"/>
      <c r="AE507" s="1"/>
      <c r="AF507" s="1"/>
      <c r="AG507" s="1"/>
      <c r="AH507" s="1"/>
      <c r="AI507" s="1"/>
      <c r="AJ507" s="1"/>
    </row>
    <row r="508" spans="1:3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49"/>
      <c r="AC508" s="1"/>
      <c r="AD508" s="1"/>
      <c r="AE508" s="1"/>
      <c r="AF508" s="1"/>
      <c r="AG508" s="1"/>
      <c r="AH508" s="1"/>
      <c r="AI508" s="1"/>
      <c r="AJ508" s="1"/>
    </row>
    <row r="509" spans="1:3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49"/>
      <c r="AC509" s="1"/>
      <c r="AD509" s="1"/>
      <c r="AE509" s="1"/>
      <c r="AF509" s="1"/>
      <c r="AG509" s="1"/>
      <c r="AH509" s="1"/>
      <c r="AI509" s="1"/>
      <c r="AJ509" s="1"/>
    </row>
    <row r="510" spans="1:3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49"/>
      <c r="AC510" s="1"/>
      <c r="AD510" s="1"/>
      <c r="AE510" s="1"/>
      <c r="AF510" s="1"/>
      <c r="AG510" s="1"/>
      <c r="AH510" s="1"/>
      <c r="AI510" s="1"/>
      <c r="AJ510" s="1"/>
    </row>
    <row r="511" spans="1:3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49"/>
      <c r="AC511" s="1"/>
      <c r="AD511" s="1"/>
      <c r="AE511" s="1"/>
      <c r="AF511" s="1"/>
      <c r="AG511" s="1"/>
      <c r="AH511" s="1"/>
      <c r="AI511" s="1"/>
      <c r="AJ511" s="1"/>
    </row>
    <row r="512" spans="1:3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49"/>
      <c r="AC512" s="1"/>
      <c r="AD512" s="1"/>
      <c r="AE512" s="1"/>
      <c r="AF512" s="1"/>
      <c r="AG512" s="1"/>
      <c r="AH512" s="1"/>
      <c r="AI512" s="1"/>
      <c r="AJ512" s="1"/>
    </row>
    <row r="513" spans="1:3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49"/>
      <c r="AC513" s="1"/>
      <c r="AD513" s="1"/>
      <c r="AE513" s="1"/>
      <c r="AF513" s="1"/>
      <c r="AG513" s="1"/>
      <c r="AH513" s="1"/>
      <c r="AI513" s="1"/>
      <c r="AJ513" s="1"/>
    </row>
    <row r="514" spans="1:3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49"/>
      <c r="AC514" s="1"/>
      <c r="AD514" s="1"/>
      <c r="AE514" s="1"/>
      <c r="AF514" s="1"/>
      <c r="AG514" s="1"/>
      <c r="AH514" s="1"/>
      <c r="AI514" s="1"/>
      <c r="AJ514" s="1"/>
    </row>
    <row r="515" spans="1:3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49"/>
      <c r="AC515" s="1"/>
      <c r="AD515" s="1"/>
      <c r="AE515" s="1"/>
      <c r="AF515" s="1"/>
      <c r="AG515" s="1"/>
      <c r="AH515" s="1"/>
      <c r="AI515" s="1"/>
      <c r="AJ515" s="1"/>
    </row>
    <row r="516" spans="1:3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49"/>
      <c r="AC516" s="1"/>
      <c r="AD516" s="1"/>
      <c r="AE516" s="1"/>
      <c r="AF516" s="1"/>
      <c r="AG516" s="1"/>
      <c r="AH516" s="1"/>
      <c r="AI516" s="1"/>
      <c r="AJ516" s="1"/>
    </row>
    <row r="517" spans="1:3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49"/>
      <c r="AC517" s="1"/>
      <c r="AD517" s="1"/>
      <c r="AE517" s="1"/>
      <c r="AF517" s="1"/>
      <c r="AG517" s="1"/>
      <c r="AH517" s="1"/>
      <c r="AI517" s="1"/>
      <c r="AJ517" s="1"/>
    </row>
    <row r="518" spans="1:3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49"/>
      <c r="AC518" s="1"/>
      <c r="AD518" s="1"/>
      <c r="AE518" s="1"/>
      <c r="AF518" s="1"/>
      <c r="AG518" s="1"/>
      <c r="AH518" s="1"/>
      <c r="AI518" s="1"/>
      <c r="AJ518" s="1"/>
    </row>
    <row r="519" spans="1:3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49"/>
      <c r="AC519" s="1"/>
      <c r="AD519" s="1"/>
      <c r="AE519" s="1"/>
      <c r="AF519" s="1"/>
      <c r="AG519" s="1"/>
      <c r="AH519" s="1"/>
      <c r="AI519" s="1"/>
      <c r="AJ519" s="1"/>
    </row>
    <row r="520" spans="1:3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49"/>
      <c r="AC520" s="1"/>
      <c r="AD520" s="1"/>
      <c r="AE520" s="1"/>
      <c r="AF520" s="1"/>
      <c r="AG520" s="1"/>
      <c r="AH520" s="1"/>
      <c r="AI520" s="1"/>
      <c r="AJ520" s="1"/>
    </row>
    <row r="521" spans="1:3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49"/>
      <c r="AC521" s="1"/>
      <c r="AD521" s="1"/>
      <c r="AE521" s="1"/>
      <c r="AF521" s="1"/>
      <c r="AG521" s="1"/>
      <c r="AH521" s="1"/>
      <c r="AI521" s="1"/>
      <c r="AJ521" s="1"/>
    </row>
    <row r="522" spans="1:3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49"/>
      <c r="AC522" s="1"/>
      <c r="AD522" s="1"/>
      <c r="AE522" s="1"/>
      <c r="AF522" s="1"/>
      <c r="AG522" s="1"/>
      <c r="AH522" s="1"/>
      <c r="AI522" s="1"/>
      <c r="AJ522" s="1"/>
    </row>
    <row r="523" spans="1:3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49"/>
      <c r="AC523" s="1"/>
      <c r="AD523" s="1"/>
      <c r="AE523" s="1"/>
      <c r="AF523" s="1"/>
      <c r="AG523" s="1"/>
      <c r="AH523" s="1"/>
      <c r="AI523" s="1"/>
      <c r="AJ523" s="1"/>
    </row>
    <row r="524" spans="1:3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49"/>
      <c r="AC524" s="1"/>
      <c r="AD524" s="1"/>
      <c r="AE524" s="1"/>
      <c r="AF524" s="1"/>
      <c r="AG524" s="1"/>
      <c r="AH524" s="1"/>
      <c r="AI524" s="1"/>
      <c r="AJ524" s="1"/>
    </row>
    <row r="525" spans="1:3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49"/>
      <c r="AC525" s="1"/>
      <c r="AD525" s="1"/>
      <c r="AE525" s="1"/>
      <c r="AF525" s="1"/>
      <c r="AG525" s="1"/>
      <c r="AH525" s="1"/>
      <c r="AI525" s="1"/>
      <c r="AJ525" s="1"/>
    </row>
    <row r="526" spans="1:3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49"/>
      <c r="AC526" s="1"/>
      <c r="AD526" s="1"/>
      <c r="AE526" s="1"/>
      <c r="AF526" s="1"/>
      <c r="AG526" s="1"/>
      <c r="AH526" s="1"/>
      <c r="AI526" s="1"/>
      <c r="AJ526" s="1"/>
    </row>
    <row r="527" spans="1:3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49"/>
      <c r="AC527" s="1"/>
      <c r="AD527" s="1"/>
      <c r="AE527" s="1"/>
      <c r="AF527" s="1"/>
      <c r="AG527" s="1"/>
      <c r="AH527" s="1"/>
      <c r="AI527" s="1"/>
      <c r="AJ527" s="1"/>
    </row>
    <row r="528" spans="1:3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49"/>
      <c r="AC528" s="1"/>
      <c r="AD528" s="1"/>
      <c r="AE528" s="1"/>
      <c r="AF528" s="1"/>
      <c r="AG528" s="1"/>
      <c r="AH528" s="1"/>
      <c r="AI528" s="1"/>
      <c r="AJ528" s="1"/>
    </row>
    <row r="529" spans="1:3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49"/>
      <c r="AC529" s="1"/>
      <c r="AD529" s="1"/>
      <c r="AE529" s="1"/>
      <c r="AF529" s="1"/>
      <c r="AG529" s="1"/>
      <c r="AH529" s="1"/>
      <c r="AI529" s="1"/>
      <c r="AJ529" s="1"/>
    </row>
    <row r="530" spans="1:3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49"/>
      <c r="AC530" s="1"/>
      <c r="AD530" s="1"/>
      <c r="AE530" s="1"/>
      <c r="AF530" s="1"/>
      <c r="AG530" s="1"/>
      <c r="AH530" s="1"/>
      <c r="AI530" s="1"/>
      <c r="AJ530" s="1"/>
    </row>
    <row r="531" spans="1:3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49"/>
      <c r="AC531" s="1"/>
      <c r="AD531" s="1"/>
      <c r="AE531" s="1"/>
      <c r="AF531" s="1"/>
      <c r="AG531" s="1"/>
      <c r="AH531" s="1"/>
      <c r="AI531" s="1"/>
      <c r="AJ531" s="1"/>
    </row>
    <row r="532" spans="1:3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49"/>
      <c r="AC532" s="1"/>
      <c r="AD532" s="1"/>
      <c r="AE532" s="1"/>
      <c r="AF532" s="1"/>
      <c r="AG532" s="1"/>
      <c r="AH532" s="1"/>
      <c r="AI532" s="1"/>
      <c r="AJ532" s="1"/>
    </row>
    <row r="533" spans="1:3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49"/>
      <c r="AC533" s="1"/>
      <c r="AD533" s="1"/>
      <c r="AE533" s="1"/>
      <c r="AF533" s="1"/>
      <c r="AG533" s="1"/>
      <c r="AH533" s="1"/>
      <c r="AI533" s="1"/>
      <c r="AJ533" s="1"/>
    </row>
    <row r="534" spans="1:3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49"/>
      <c r="AC534" s="1"/>
      <c r="AD534" s="1"/>
      <c r="AE534" s="1"/>
      <c r="AF534" s="1"/>
      <c r="AG534" s="1"/>
      <c r="AH534" s="1"/>
      <c r="AI534" s="1"/>
      <c r="AJ534" s="1"/>
    </row>
    <row r="535" spans="1:3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49"/>
      <c r="AC535" s="1"/>
      <c r="AD535" s="1"/>
      <c r="AE535" s="1"/>
      <c r="AF535" s="1"/>
      <c r="AG535" s="1"/>
      <c r="AH535" s="1"/>
      <c r="AI535" s="1"/>
      <c r="AJ535" s="1"/>
    </row>
    <row r="536" spans="1: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49"/>
      <c r="AC536" s="1"/>
      <c r="AD536" s="1"/>
      <c r="AE536" s="1"/>
      <c r="AF536" s="1"/>
      <c r="AG536" s="1"/>
      <c r="AH536" s="1"/>
      <c r="AI536" s="1"/>
      <c r="AJ536" s="1"/>
    </row>
    <row r="537" spans="1:3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49"/>
      <c r="AC537" s="1"/>
      <c r="AD537" s="1"/>
      <c r="AE537" s="1"/>
      <c r="AF537" s="1"/>
      <c r="AG537" s="1"/>
      <c r="AH537" s="1"/>
      <c r="AI537" s="1"/>
      <c r="AJ537" s="1"/>
    </row>
    <row r="538" spans="1:3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49"/>
      <c r="AC538" s="1"/>
      <c r="AD538" s="1"/>
      <c r="AE538" s="1"/>
      <c r="AF538" s="1"/>
      <c r="AG538" s="1"/>
      <c r="AH538" s="1"/>
      <c r="AI538" s="1"/>
      <c r="AJ538" s="1"/>
    </row>
    <row r="539" spans="1:3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49"/>
      <c r="AC539" s="1"/>
      <c r="AD539" s="1"/>
      <c r="AE539" s="1"/>
      <c r="AF539" s="1"/>
      <c r="AG539" s="1"/>
      <c r="AH539" s="1"/>
      <c r="AI539" s="1"/>
      <c r="AJ539" s="1"/>
    </row>
    <row r="540" spans="1:3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49"/>
      <c r="AC540" s="1"/>
      <c r="AD540" s="1"/>
      <c r="AE540" s="1"/>
      <c r="AF540" s="1"/>
      <c r="AG540" s="1"/>
      <c r="AH540" s="1"/>
      <c r="AI540" s="1"/>
      <c r="AJ540" s="1"/>
    </row>
    <row r="541" spans="1:3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49"/>
      <c r="AC541" s="1"/>
      <c r="AD541" s="1"/>
      <c r="AE541" s="1"/>
      <c r="AF541" s="1"/>
      <c r="AG541" s="1"/>
      <c r="AH541" s="1"/>
      <c r="AI541" s="1"/>
      <c r="AJ541" s="1"/>
    </row>
    <row r="542" spans="1:3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49"/>
      <c r="AC542" s="1"/>
      <c r="AD542" s="1"/>
      <c r="AE542" s="1"/>
      <c r="AF542" s="1"/>
      <c r="AG542" s="1"/>
      <c r="AH542" s="1"/>
      <c r="AI542" s="1"/>
      <c r="AJ542" s="1"/>
    </row>
    <row r="543" spans="1:3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49"/>
      <c r="AC543" s="1"/>
      <c r="AD543" s="1"/>
      <c r="AE543" s="1"/>
      <c r="AF543" s="1"/>
      <c r="AG543" s="1"/>
      <c r="AH543" s="1"/>
      <c r="AI543" s="1"/>
      <c r="AJ543" s="1"/>
    </row>
    <row r="544" spans="1:3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49"/>
      <c r="AC544" s="1"/>
      <c r="AD544" s="1"/>
      <c r="AE544" s="1"/>
      <c r="AF544" s="1"/>
      <c r="AG544" s="1"/>
      <c r="AH544" s="1"/>
      <c r="AI544" s="1"/>
      <c r="AJ544" s="1"/>
    </row>
    <row r="545" spans="1:3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49"/>
      <c r="AC545" s="1"/>
      <c r="AD545" s="1"/>
      <c r="AE545" s="1"/>
      <c r="AF545" s="1"/>
      <c r="AG545" s="1"/>
      <c r="AH545" s="1"/>
      <c r="AI545" s="1"/>
      <c r="AJ545" s="1"/>
    </row>
    <row r="546" spans="1:3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49"/>
      <c r="AC546" s="1"/>
      <c r="AD546" s="1"/>
      <c r="AE546" s="1"/>
      <c r="AF546" s="1"/>
      <c r="AG546" s="1"/>
      <c r="AH546" s="1"/>
      <c r="AI546" s="1"/>
      <c r="AJ546" s="1"/>
    </row>
    <row r="547" spans="1:3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49"/>
      <c r="AC547" s="1"/>
      <c r="AD547" s="1"/>
      <c r="AE547" s="1"/>
      <c r="AF547" s="1"/>
      <c r="AG547" s="1"/>
      <c r="AH547" s="1"/>
      <c r="AI547" s="1"/>
      <c r="AJ547" s="1"/>
    </row>
    <row r="548" spans="1:3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49"/>
      <c r="AC548" s="1"/>
      <c r="AD548" s="1"/>
      <c r="AE548" s="1"/>
      <c r="AF548" s="1"/>
      <c r="AG548" s="1"/>
      <c r="AH548" s="1"/>
      <c r="AI548" s="1"/>
      <c r="AJ548" s="1"/>
    </row>
    <row r="549" spans="1:3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49"/>
      <c r="AC549" s="1"/>
      <c r="AD549" s="1"/>
      <c r="AE549" s="1"/>
      <c r="AF549" s="1"/>
      <c r="AG549" s="1"/>
      <c r="AH549" s="1"/>
      <c r="AI549" s="1"/>
      <c r="AJ549" s="1"/>
    </row>
    <row r="550" spans="1:3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49"/>
      <c r="AC550" s="1"/>
      <c r="AD550" s="1"/>
      <c r="AE550" s="1"/>
      <c r="AF550" s="1"/>
      <c r="AG550" s="1"/>
      <c r="AH550" s="1"/>
      <c r="AI550" s="1"/>
      <c r="AJ550" s="1"/>
    </row>
    <row r="551" spans="1:3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49"/>
      <c r="AC551" s="1"/>
      <c r="AD551" s="1"/>
      <c r="AE551" s="1"/>
      <c r="AF551" s="1"/>
      <c r="AG551" s="1"/>
      <c r="AH551" s="1"/>
      <c r="AI551" s="1"/>
      <c r="AJ551" s="1"/>
    </row>
    <row r="552" spans="1:3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49"/>
      <c r="AC552" s="1"/>
      <c r="AD552" s="1"/>
      <c r="AE552" s="1"/>
      <c r="AF552" s="1"/>
      <c r="AG552" s="1"/>
      <c r="AH552" s="1"/>
      <c r="AI552" s="1"/>
      <c r="AJ552" s="1"/>
    </row>
    <row r="553" spans="1:3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49"/>
      <c r="AC553" s="1"/>
      <c r="AD553" s="1"/>
      <c r="AE553" s="1"/>
      <c r="AF553" s="1"/>
      <c r="AG553" s="1"/>
      <c r="AH553" s="1"/>
      <c r="AI553" s="1"/>
      <c r="AJ553" s="1"/>
    </row>
    <row r="554" spans="1:3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49"/>
      <c r="AC554" s="1"/>
      <c r="AD554" s="1"/>
      <c r="AE554" s="1"/>
      <c r="AF554" s="1"/>
      <c r="AG554" s="1"/>
      <c r="AH554" s="1"/>
      <c r="AI554" s="1"/>
      <c r="AJ554" s="1"/>
    </row>
    <row r="555" spans="1:3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49"/>
      <c r="AC555" s="1"/>
      <c r="AD555" s="1"/>
      <c r="AE555" s="1"/>
      <c r="AF555" s="1"/>
      <c r="AG555" s="1"/>
      <c r="AH555" s="1"/>
      <c r="AI555" s="1"/>
      <c r="AJ555" s="1"/>
    </row>
    <row r="556" spans="1:3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49"/>
      <c r="AC556" s="1"/>
      <c r="AD556" s="1"/>
      <c r="AE556" s="1"/>
      <c r="AF556" s="1"/>
      <c r="AG556" s="1"/>
      <c r="AH556" s="1"/>
      <c r="AI556" s="1"/>
      <c r="AJ556" s="1"/>
    </row>
    <row r="557" spans="1:3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49"/>
      <c r="AC557" s="1"/>
      <c r="AD557" s="1"/>
      <c r="AE557" s="1"/>
      <c r="AF557" s="1"/>
      <c r="AG557" s="1"/>
      <c r="AH557" s="1"/>
      <c r="AI557" s="1"/>
      <c r="AJ557" s="1"/>
    </row>
    <row r="558" spans="1:3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49"/>
      <c r="AC558" s="1"/>
      <c r="AD558" s="1"/>
      <c r="AE558" s="1"/>
      <c r="AF558" s="1"/>
      <c r="AG558" s="1"/>
      <c r="AH558" s="1"/>
      <c r="AI558" s="1"/>
      <c r="AJ558" s="1"/>
    </row>
    <row r="559" spans="1:3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49"/>
      <c r="AC559" s="1"/>
      <c r="AD559" s="1"/>
      <c r="AE559" s="1"/>
      <c r="AF559" s="1"/>
      <c r="AG559" s="1"/>
      <c r="AH559" s="1"/>
      <c r="AI559" s="1"/>
      <c r="AJ559" s="1"/>
    </row>
    <row r="560" spans="1:3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49"/>
      <c r="AC560" s="1"/>
      <c r="AD560" s="1"/>
      <c r="AE560" s="1"/>
      <c r="AF560" s="1"/>
      <c r="AG560" s="1"/>
      <c r="AH560" s="1"/>
      <c r="AI560" s="1"/>
      <c r="AJ560" s="1"/>
    </row>
    <row r="561" spans="1:3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49"/>
      <c r="AC561" s="1"/>
      <c r="AD561" s="1"/>
      <c r="AE561" s="1"/>
      <c r="AF561" s="1"/>
      <c r="AG561" s="1"/>
      <c r="AH561" s="1"/>
      <c r="AI561" s="1"/>
      <c r="AJ561" s="1"/>
    </row>
    <row r="562" spans="1:3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49"/>
      <c r="AC562" s="1"/>
      <c r="AD562" s="1"/>
      <c r="AE562" s="1"/>
      <c r="AF562" s="1"/>
      <c r="AG562" s="1"/>
      <c r="AH562" s="1"/>
      <c r="AI562" s="1"/>
      <c r="AJ562" s="1"/>
    </row>
    <row r="563" spans="1:3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49"/>
      <c r="AC563" s="1"/>
      <c r="AD563" s="1"/>
      <c r="AE563" s="1"/>
      <c r="AF563" s="1"/>
      <c r="AG563" s="1"/>
      <c r="AH563" s="1"/>
      <c r="AI563" s="1"/>
      <c r="AJ563" s="1"/>
    </row>
    <row r="564" spans="1:3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49"/>
      <c r="AC564" s="1"/>
      <c r="AD564" s="1"/>
      <c r="AE564" s="1"/>
      <c r="AF564" s="1"/>
      <c r="AG564" s="1"/>
      <c r="AH564" s="1"/>
      <c r="AI564" s="1"/>
      <c r="AJ564" s="1"/>
    </row>
    <row r="565" spans="1:3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49"/>
      <c r="AC565" s="1"/>
      <c r="AD565" s="1"/>
      <c r="AE565" s="1"/>
      <c r="AF565" s="1"/>
      <c r="AG565" s="1"/>
      <c r="AH565" s="1"/>
      <c r="AI565" s="1"/>
      <c r="AJ565" s="1"/>
    </row>
    <row r="566" spans="1:3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49"/>
      <c r="AC566" s="1"/>
      <c r="AD566" s="1"/>
      <c r="AE566" s="1"/>
      <c r="AF566" s="1"/>
      <c r="AG566" s="1"/>
      <c r="AH566" s="1"/>
      <c r="AI566" s="1"/>
      <c r="AJ566" s="1"/>
    </row>
    <row r="567" spans="1:3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49"/>
      <c r="AC567" s="1"/>
      <c r="AD567" s="1"/>
      <c r="AE567" s="1"/>
      <c r="AF567" s="1"/>
      <c r="AG567" s="1"/>
      <c r="AH567" s="1"/>
      <c r="AI567" s="1"/>
      <c r="AJ567" s="1"/>
    </row>
    <row r="568" spans="1:3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49"/>
      <c r="AC568" s="1"/>
      <c r="AD568" s="1"/>
      <c r="AE568" s="1"/>
      <c r="AF568" s="1"/>
      <c r="AG568" s="1"/>
      <c r="AH568" s="1"/>
      <c r="AI568" s="1"/>
      <c r="AJ568" s="1"/>
    </row>
    <row r="569" spans="1:3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49"/>
      <c r="AC569" s="1"/>
      <c r="AD569" s="1"/>
      <c r="AE569" s="1"/>
      <c r="AF569" s="1"/>
      <c r="AG569" s="1"/>
      <c r="AH569" s="1"/>
      <c r="AI569" s="1"/>
      <c r="AJ569" s="1"/>
    </row>
    <row r="570" spans="1:3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49"/>
      <c r="AC570" s="1"/>
      <c r="AD570" s="1"/>
      <c r="AE570" s="1"/>
      <c r="AF570" s="1"/>
      <c r="AG570" s="1"/>
      <c r="AH570" s="1"/>
      <c r="AI570" s="1"/>
      <c r="AJ570" s="1"/>
    </row>
    <row r="571" spans="1:3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49"/>
      <c r="AC571" s="1"/>
      <c r="AD571" s="1"/>
      <c r="AE571" s="1"/>
      <c r="AF571" s="1"/>
      <c r="AG571" s="1"/>
      <c r="AH571" s="1"/>
      <c r="AI571" s="1"/>
      <c r="AJ571" s="1"/>
    </row>
    <row r="572" spans="1:3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49"/>
      <c r="AC572" s="1"/>
      <c r="AD572" s="1"/>
      <c r="AE572" s="1"/>
      <c r="AF572" s="1"/>
      <c r="AG572" s="1"/>
      <c r="AH572" s="1"/>
      <c r="AI572" s="1"/>
      <c r="AJ572" s="1"/>
    </row>
    <row r="573" spans="1:3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49"/>
      <c r="AC573" s="1"/>
      <c r="AD573" s="1"/>
      <c r="AE573" s="1"/>
      <c r="AF573" s="1"/>
      <c r="AG573" s="1"/>
      <c r="AH573" s="1"/>
      <c r="AI573" s="1"/>
      <c r="AJ573" s="1"/>
    </row>
    <row r="574" spans="1:3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49"/>
      <c r="AC574" s="1"/>
      <c r="AD574" s="1"/>
      <c r="AE574" s="1"/>
      <c r="AF574" s="1"/>
      <c r="AG574" s="1"/>
      <c r="AH574" s="1"/>
      <c r="AI574" s="1"/>
      <c r="AJ574" s="1"/>
    </row>
    <row r="575" spans="1:3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49"/>
      <c r="AC575" s="1"/>
      <c r="AD575" s="1"/>
      <c r="AE575" s="1"/>
      <c r="AF575" s="1"/>
      <c r="AG575" s="1"/>
      <c r="AH575" s="1"/>
      <c r="AI575" s="1"/>
      <c r="AJ575" s="1"/>
    </row>
    <row r="576" spans="1:3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49"/>
      <c r="AC576" s="1"/>
      <c r="AD576" s="1"/>
      <c r="AE576" s="1"/>
      <c r="AF576" s="1"/>
      <c r="AG576" s="1"/>
      <c r="AH576" s="1"/>
      <c r="AI576" s="1"/>
      <c r="AJ576" s="1"/>
    </row>
    <row r="577" spans="1:3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49"/>
      <c r="AC577" s="1"/>
      <c r="AD577" s="1"/>
      <c r="AE577" s="1"/>
      <c r="AF577" s="1"/>
      <c r="AG577" s="1"/>
      <c r="AH577" s="1"/>
      <c r="AI577" s="1"/>
      <c r="AJ577" s="1"/>
    </row>
    <row r="578" spans="1:3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49"/>
      <c r="AC578" s="1"/>
      <c r="AD578" s="1"/>
      <c r="AE578" s="1"/>
      <c r="AF578" s="1"/>
      <c r="AG578" s="1"/>
      <c r="AH578" s="1"/>
      <c r="AI578" s="1"/>
      <c r="AJ578" s="1"/>
    </row>
    <row r="579" spans="1:3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49"/>
      <c r="AC579" s="1"/>
      <c r="AD579" s="1"/>
      <c r="AE579" s="1"/>
      <c r="AF579" s="1"/>
      <c r="AG579" s="1"/>
      <c r="AH579" s="1"/>
      <c r="AI579" s="1"/>
      <c r="AJ579" s="1"/>
    </row>
    <row r="580" spans="1:3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49"/>
      <c r="AC580" s="1"/>
      <c r="AD580" s="1"/>
      <c r="AE580" s="1"/>
      <c r="AF580" s="1"/>
      <c r="AG580" s="1"/>
      <c r="AH580" s="1"/>
      <c r="AI580" s="1"/>
      <c r="AJ580" s="1"/>
    </row>
    <row r="581" spans="1:3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49"/>
      <c r="AC581" s="1"/>
      <c r="AD581" s="1"/>
      <c r="AE581" s="1"/>
      <c r="AF581" s="1"/>
      <c r="AG581" s="1"/>
      <c r="AH581" s="1"/>
      <c r="AI581" s="1"/>
      <c r="AJ581" s="1"/>
    </row>
    <row r="582" spans="1:3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49"/>
      <c r="AC582" s="1"/>
      <c r="AD582" s="1"/>
      <c r="AE582" s="1"/>
      <c r="AF582" s="1"/>
      <c r="AG582" s="1"/>
      <c r="AH582" s="1"/>
      <c r="AI582" s="1"/>
      <c r="AJ582" s="1"/>
    </row>
    <row r="583" spans="1:3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49"/>
      <c r="AC583" s="1"/>
      <c r="AD583" s="1"/>
      <c r="AE583" s="1"/>
      <c r="AF583" s="1"/>
      <c r="AG583" s="1"/>
      <c r="AH583" s="1"/>
      <c r="AI583" s="1"/>
      <c r="AJ583" s="1"/>
    </row>
    <row r="584" spans="1:3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49"/>
      <c r="AC584" s="1"/>
      <c r="AD584" s="1"/>
      <c r="AE584" s="1"/>
      <c r="AF584" s="1"/>
      <c r="AG584" s="1"/>
      <c r="AH584" s="1"/>
      <c r="AI584" s="1"/>
      <c r="AJ584" s="1"/>
    </row>
    <row r="585" spans="1:3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49"/>
      <c r="AC585" s="1"/>
      <c r="AD585" s="1"/>
      <c r="AE585" s="1"/>
      <c r="AF585" s="1"/>
      <c r="AG585" s="1"/>
      <c r="AH585" s="1"/>
      <c r="AI585" s="1"/>
      <c r="AJ585" s="1"/>
    </row>
    <row r="586" spans="1:3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49"/>
      <c r="AC586" s="1"/>
      <c r="AD586" s="1"/>
      <c r="AE586" s="1"/>
      <c r="AF586" s="1"/>
      <c r="AG586" s="1"/>
      <c r="AH586" s="1"/>
      <c r="AI586" s="1"/>
      <c r="AJ586" s="1"/>
    </row>
    <row r="587" spans="1:3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49"/>
      <c r="AC587" s="1"/>
      <c r="AD587" s="1"/>
      <c r="AE587" s="1"/>
      <c r="AF587" s="1"/>
      <c r="AG587" s="1"/>
      <c r="AH587" s="1"/>
      <c r="AI587" s="1"/>
      <c r="AJ587" s="1"/>
    </row>
    <row r="588" spans="1:3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49"/>
      <c r="AC588" s="1"/>
      <c r="AD588" s="1"/>
      <c r="AE588" s="1"/>
      <c r="AF588" s="1"/>
      <c r="AG588" s="1"/>
      <c r="AH588" s="1"/>
      <c r="AI588" s="1"/>
      <c r="AJ588" s="1"/>
    </row>
    <row r="589" spans="1:3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49"/>
      <c r="AC589" s="1"/>
      <c r="AD589" s="1"/>
      <c r="AE589" s="1"/>
      <c r="AF589" s="1"/>
      <c r="AG589" s="1"/>
      <c r="AH589" s="1"/>
      <c r="AI589" s="1"/>
      <c r="AJ589" s="1"/>
    </row>
    <row r="590" spans="1:3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49"/>
      <c r="AC590" s="1"/>
      <c r="AD590" s="1"/>
      <c r="AE590" s="1"/>
      <c r="AF590" s="1"/>
      <c r="AG590" s="1"/>
      <c r="AH590" s="1"/>
      <c r="AI590" s="1"/>
      <c r="AJ590" s="1"/>
    </row>
    <row r="591" spans="1:3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49"/>
      <c r="AC591" s="1"/>
      <c r="AD591" s="1"/>
      <c r="AE591" s="1"/>
      <c r="AF591" s="1"/>
      <c r="AG591" s="1"/>
      <c r="AH591" s="1"/>
      <c r="AI591" s="1"/>
      <c r="AJ591" s="1"/>
    </row>
    <row r="592" spans="1:3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49"/>
      <c r="AC592" s="1"/>
      <c r="AD592" s="1"/>
      <c r="AE592" s="1"/>
      <c r="AF592" s="1"/>
      <c r="AG592" s="1"/>
      <c r="AH592" s="1"/>
      <c r="AI592" s="1"/>
      <c r="AJ592" s="1"/>
    </row>
    <row r="593" spans="1:3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49"/>
      <c r="AC593" s="1"/>
      <c r="AD593" s="1"/>
      <c r="AE593" s="1"/>
      <c r="AF593" s="1"/>
      <c r="AG593" s="1"/>
      <c r="AH593" s="1"/>
      <c r="AI593" s="1"/>
      <c r="AJ593" s="1"/>
    </row>
    <row r="594" spans="1:3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49"/>
      <c r="AC594" s="1"/>
      <c r="AD594" s="1"/>
      <c r="AE594" s="1"/>
      <c r="AF594" s="1"/>
      <c r="AG594" s="1"/>
      <c r="AH594" s="1"/>
      <c r="AI594" s="1"/>
      <c r="AJ594" s="1"/>
    </row>
    <row r="595" spans="1:3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49"/>
      <c r="AC595" s="1"/>
      <c r="AD595" s="1"/>
      <c r="AE595" s="1"/>
      <c r="AF595" s="1"/>
      <c r="AG595" s="1"/>
      <c r="AH595" s="1"/>
      <c r="AI595" s="1"/>
      <c r="AJ595" s="1"/>
    </row>
    <row r="596" spans="1:3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49"/>
      <c r="AC596" s="1"/>
      <c r="AD596" s="1"/>
      <c r="AE596" s="1"/>
      <c r="AF596" s="1"/>
      <c r="AG596" s="1"/>
      <c r="AH596" s="1"/>
      <c r="AI596" s="1"/>
      <c r="AJ596" s="1"/>
    </row>
    <row r="597" spans="1:3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49"/>
      <c r="AC597" s="1"/>
      <c r="AD597" s="1"/>
      <c r="AE597" s="1"/>
      <c r="AF597" s="1"/>
      <c r="AG597" s="1"/>
      <c r="AH597" s="1"/>
      <c r="AI597" s="1"/>
      <c r="AJ597" s="1"/>
    </row>
    <row r="598" spans="1:3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49"/>
      <c r="AC598" s="1"/>
      <c r="AD598" s="1"/>
      <c r="AE598" s="1"/>
      <c r="AF598" s="1"/>
      <c r="AG598" s="1"/>
      <c r="AH598" s="1"/>
      <c r="AI598" s="1"/>
      <c r="AJ598" s="1"/>
    </row>
    <row r="599" spans="1:3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49"/>
      <c r="AC599" s="1"/>
      <c r="AD599" s="1"/>
      <c r="AE599" s="1"/>
      <c r="AF599" s="1"/>
      <c r="AG599" s="1"/>
      <c r="AH599" s="1"/>
      <c r="AI599" s="1"/>
      <c r="AJ599" s="1"/>
    </row>
    <row r="600" spans="1:3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49"/>
      <c r="AC600" s="1"/>
      <c r="AD600" s="1"/>
      <c r="AE600" s="1"/>
      <c r="AF600" s="1"/>
      <c r="AG600" s="1"/>
      <c r="AH600" s="1"/>
      <c r="AI600" s="1"/>
      <c r="AJ600" s="1"/>
    </row>
    <row r="601" spans="1:3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49"/>
      <c r="AC601" s="1"/>
      <c r="AD601" s="1"/>
      <c r="AE601" s="1"/>
      <c r="AF601" s="1"/>
      <c r="AG601" s="1"/>
      <c r="AH601" s="1"/>
      <c r="AI601" s="1"/>
      <c r="AJ601" s="1"/>
    </row>
    <row r="602" spans="1:3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49"/>
      <c r="AC602" s="1"/>
      <c r="AD602" s="1"/>
      <c r="AE602" s="1"/>
      <c r="AF602" s="1"/>
      <c r="AG602" s="1"/>
      <c r="AH602" s="1"/>
      <c r="AI602" s="1"/>
      <c r="AJ602" s="1"/>
    </row>
    <row r="603" spans="1:3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49"/>
      <c r="AC603" s="1"/>
      <c r="AD603" s="1"/>
      <c r="AE603" s="1"/>
      <c r="AF603" s="1"/>
      <c r="AG603" s="1"/>
      <c r="AH603" s="1"/>
      <c r="AI603" s="1"/>
      <c r="AJ603" s="1"/>
    </row>
    <row r="604" spans="1:3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49"/>
      <c r="AC604" s="1"/>
      <c r="AD604" s="1"/>
      <c r="AE604" s="1"/>
      <c r="AF604" s="1"/>
      <c r="AG604" s="1"/>
      <c r="AH604" s="1"/>
      <c r="AI604" s="1"/>
      <c r="AJ604" s="1"/>
    </row>
    <row r="605" spans="1:3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49"/>
      <c r="AC605" s="1"/>
      <c r="AD605" s="1"/>
      <c r="AE605" s="1"/>
      <c r="AF605" s="1"/>
      <c r="AG605" s="1"/>
      <c r="AH605" s="1"/>
      <c r="AI605" s="1"/>
      <c r="AJ605" s="1"/>
    </row>
    <row r="606" spans="1:3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49"/>
      <c r="AC606" s="1"/>
      <c r="AD606" s="1"/>
      <c r="AE606" s="1"/>
      <c r="AF606" s="1"/>
      <c r="AG606" s="1"/>
      <c r="AH606" s="1"/>
      <c r="AI606" s="1"/>
      <c r="AJ606" s="1"/>
    </row>
    <row r="607" spans="1:3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49"/>
      <c r="AC607" s="1"/>
      <c r="AD607" s="1"/>
      <c r="AE607" s="1"/>
      <c r="AF607" s="1"/>
      <c r="AG607" s="1"/>
      <c r="AH607" s="1"/>
      <c r="AI607" s="1"/>
      <c r="AJ607" s="1"/>
    </row>
    <row r="608" spans="1:3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49"/>
      <c r="AC608" s="1"/>
      <c r="AD608" s="1"/>
      <c r="AE608" s="1"/>
      <c r="AF608" s="1"/>
      <c r="AG608" s="1"/>
      <c r="AH608" s="1"/>
      <c r="AI608" s="1"/>
      <c r="AJ608" s="1"/>
    </row>
    <row r="609" spans="1:3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49"/>
      <c r="AC609" s="1"/>
      <c r="AD609" s="1"/>
      <c r="AE609" s="1"/>
      <c r="AF609" s="1"/>
      <c r="AG609" s="1"/>
      <c r="AH609" s="1"/>
      <c r="AI609" s="1"/>
      <c r="AJ609" s="1"/>
    </row>
    <row r="610" spans="1:3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49"/>
      <c r="AC610" s="1"/>
      <c r="AD610" s="1"/>
      <c r="AE610" s="1"/>
      <c r="AF610" s="1"/>
      <c r="AG610" s="1"/>
      <c r="AH610" s="1"/>
      <c r="AI610" s="1"/>
      <c r="AJ610" s="1"/>
    </row>
    <row r="611" spans="1:3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49"/>
      <c r="AC611" s="1"/>
      <c r="AD611" s="1"/>
      <c r="AE611" s="1"/>
      <c r="AF611" s="1"/>
      <c r="AG611" s="1"/>
      <c r="AH611" s="1"/>
      <c r="AI611" s="1"/>
      <c r="AJ611" s="1"/>
    </row>
    <row r="612" spans="1:3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49"/>
      <c r="AC612" s="1"/>
      <c r="AD612" s="1"/>
      <c r="AE612" s="1"/>
      <c r="AF612" s="1"/>
      <c r="AG612" s="1"/>
      <c r="AH612" s="1"/>
      <c r="AI612" s="1"/>
      <c r="AJ612" s="1"/>
    </row>
    <row r="613" spans="1:3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49"/>
      <c r="AC613" s="1"/>
      <c r="AD613" s="1"/>
      <c r="AE613" s="1"/>
      <c r="AF613" s="1"/>
      <c r="AG613" s="1"/>
      <c r="AH613" s="1"/>
      <c r="AI613" s="1"/>
      <c r="AJ613" s="1"/>
    </row>
    <row r="614" spans="1:3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49"/>
      <c r="AC614" s="1"/>
      <c r="AD614" s="1"/>
      <c r="AE614" s="1"/>
      <c r="AF614" s="1"/>
      <c r="AG614" s="1"/>
      <c r="AH614" s="1"/>
      <c r="AI614" s="1"/>
      <c r="AJ614" s="1"/>
    </row>
    <row r="615" spans="1:3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49"/>
      <c r="AC615" s="1"/>
      <c r="AD615" s="1"/>
      <c r="AE615" s="1"/>
      <c r="AF615" s="1"/>
      <c r="AG615" s="1"/>
      <c r="AH615" s="1"/>
      <c r="AI615" s="1"/>
      <c r="AJ615" s="1"/>
    </row>
    <row r="616" spans="1:3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49"/>
      <c r="AC616" s="1"/>
      <c r="AD616" s="1"/>
      <c r="AE616" s="1"/>
      <c r="AF616" s="1"/>
      <c r="AG616" s="1"/>
      <c r="AH616" s="1"/>
      <c r="AI616" s="1"/>
      <c r="AJ616" s="1"/>
    </row>
    <row r="617" spans="1:3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49"/>
      <c r="AC617" s="1"/>
      <c r="AD617" s="1"/>
      <c r="AE617" s="1"/>
      <c r="AF617" s="1"/>
      <c r="AG617" s="1"/>
      <c r="AH617" s="1"/>
      <c r="AI617" s="1"/>
      <c r="AJ617" s="1"/>
    </row>
    <row r="618" spans="1:3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49"/>
      <c r="AC618" s="1"/>
      <c r="AD618" s="1"/>
      <c r="AE618" s="1"/>
      <c r="AF618" s="1"/>
      <c r="AG618" s="1"/>
      <c r="AH618" s="1"/>
      <c r="AI618" s="1"/>
      <c r="AJ618" s="1"/>
    </row>
    <row r="619" spans="1:3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49"/>
      <c r="AC619" s="1"/>
      <c r="AD619" s="1"/>
      <c r="AE619" s="1"/>
      <c r="AF619" s="1"/>
      <c r="AG619" s="1"/>
      <c r="AH619" s="1"/>
      <c r="AI619" s="1"/>
      <c r="AJ619" s="1"/>
    </row>
    <row r="620" spans="1:3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49"/>
      <c r="AC620" s="1"/>
      <c r="AD620" s="1"/>
      <c r="AE620" s="1"/>
      <c r="AF620" s="1"/>
      <c r="AG620" s="1"/>
      <c r="AH620" s="1"/>
      <c r="AI620" s="1"/>
      <c r="AJ620" s="1"/>
    </row>
    <row r="621" spans="1:3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49"/>
      <c r="AC621" s="1"/>
      <c r="AD621" s="1"/>
      <c r="AE621" s="1"/>
      <c r="AF621" s="1"/>
      <c r="AG621" s="1"/>
      <c r="AH621" s="1"/>
      <c r="AI621" s="1"/>
      <c r="AJ621" s="1"/>
    </row>
    <row r="622" spans="1:3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49"/>
      <c r="AC622" s="1"/>
      <c r="AD622" s="1"/>
      <c r="AE622" s="1"/>
      <c r="AF622" s="1"/>
      <c r="AG622" s="1"/>
      <c r="AH622" s="1"/>
      <c r="AI622" s="1"/>
      <c r="AJ622" s="1"/>
    </row>
    <row r="623" spans="1:3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49"/>
      <c r="AC623" s="1"/>
      <c r="AD623" s="1"/>
      <c r="AE623" s="1"/>
      <c r="AF623" s="1"/>
      <c r="AG623" s="1"/>
      <c r="AH623" s="1"/>
      <c r="AI623" s="1"/>
      <c r="AJ623" s="1"/>
    </row>
    <row r="624" spans="1:3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49"/>
      <c r="AC624" s="1"/>
      <c r="AD624" s="1"/>
      <c r="AE624" s="1"/>
      <c r="AF624" s="1"/>
      <c r="AG624" s="1"/>
      <c r="AH624" s="1"/>
      <c r="AI624" s="1"/>
      <c r="AJ624" s="1"/>
    </row>
    <row r="625" spans="1:3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49"/>
      <c r="AC625" s="1"/>
      <c r="AD625" s="1"/>
      <c r="AE625" s="1"/>
      <c r="AF625" s="1"/>
      <c r="AG625" s="1"/>
      <c r="AH625" s="1"/>
      <c r="AI625" s="1"/>
      <c r="AJ625" s="1"/>
    </row>
    <row r="626" spans="1:3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49"/>
      <c r="AC626" s="1"/>
      <c r="AD626" s="1"/>
      <c r="AE626" s="1"/>
      <c r="AF626" s="1"/>
      <c r="AG626" s="1"/>
      <c r="AH626" s="1"/>
      <c r="AI626" s="1"/>
      <c r="AJ626" s="1"/>
    </row>
    <row r="627" spans="1:3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49"/>
      <c r="AC627" s="1"/>
      <c r="AD627" s="1"/>
      <c r="AE627" s="1"/>
      <c r="AF627" s="1"/>
      <c r="AG627" s="1"/>
      <c r="AH627" s="1"/>
      <c r="AI627" s="1"/>
      <c r="AJ627" s="1"/>
    </row>
    <row r="628" spans="1:3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49"/>
      <c r="AC628" s="1"/>
      <c r="AD628" s="1"/>
      <c r="AE628" s="1"/>
      <c r="AF628" s="1"/>
      <c r="AG628" s="1"/>
      <c r="AH628" s="1"/>
      <c r="AI628" s="1"/>
      <c r="AJ628" s="1"/>
    </row>
    <row r="629" spans="1:3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49"/>
      <c r="AC629" s="1"/>
      <c r="AD629" s="1"/>
      <c r="AE629" s="1"/>
      <c r="AF629" s="1"/>
      <c r="AG629" s="1"/>
      <c r="AH629" s="1"/>
      <c r="AI629" s="1"/>
      <c r="AJ629" s="1"/>
    </row>
    <row r="630" spans="1:3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49"/>
      <c r="AC630" s="1"/>
      <c r="AD630" s="1"/>
      <c r="AE630" s="1"/>
      <c r="AF630" s="1"/>
      <c r="AG630" s="1"/>
      <c r="AH630" s="1"/>
      <c r="AI630" s="1"/>
      <c r="AJ630" s="1"/>
    </row>
    <row r="631" spans="1:3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49"/>
      <c r="AC631" s="1"/>
      <c r="AD631" s="1"/>
      <c r="AE631" s="1"/>
      <c r="AF631" s="1"/>
      <c r="AG631" s="1"/>
      <c r="AH631" s="1"/>
      <c r="AI631" s="1"/>
      <c r="AJ631" s="1"/>
    </row>
    <row r="632" spans="1:3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49"/>
      <c r="AC632" s="1"/>
      <c r="AD632" s="1"/>
      <c r="AE632" s="1"/>
      <c r="AF632" s="1"/>
      <c r="AG632" s="1"/>
      <c r="AH632" s="1"/>
      <c r="AI632" s="1"/>
      <c r="AJ632" s="1"/>
    </row>
    <row r="633" spans="1:3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49"/>
      <c r="AC633" s="1"/>
      <c r="AD633" s="1"/>
      <c r="AE633" s="1"/>
      <c r="AF633" s="1"/>
      <c r="AG633" s="1"/>
      <c r="AH633" s="1"/>
      <c r="AI633" s="1"/>
      <c r="AJ633" s="1"/>
    </row>
    <row r="634" spans="1:3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49"/>
      <c r="AC634" s="1"/>
      <c r="AD634" s="1"/>
      <c r="AE634" s="1"/>
      <c r="AF634" s="1"/>
      <c r="AG634" s="1"/>
      <c r="AH634" s="1"/>
      <c r="AI634" s="1"/>
      <c r="AJ634" s="1"/>
    </row>
    <row r="635" spans="1:3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49"/>
      <c r="AC635" s="1"/>
      <c r="AD635" s="1"/>
      <c r="AE635" s="1"/>
      <c r="AF635" s="1"/>
      <c r="AG635" s="1"/>
      <c r="AH635" s="1"/>
      <c r="AI635" s="1"/>
      <c r="AJ635" s="1"/>
    </row>
    <row r="636" spans="1: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49"/>
      <c r="AC636" s="1"/>
      <c r="AD636" s="1"/>
      <c r="AE636" s="1"/>
      <c r="AF636" s="1"/>
      <c r="AG636" s="1"/>
      <c r="AH636" s="1"/>
      <c r="AI636" s="1"/>
      <c r="AJ636" s="1"/>
    </row>
    <row r="637" spans="1:3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49"/>
      <c r="AC637" s="1"/>
      <c r="AD637" s="1"/>
      <c r="AE637" s="1"/>
      <c r="AF637" s="1"/>
      <c r="AG637" s="1"/>
      <c r="AH637" s="1"/>
      <c r="AI637" s="1"/>
      <c r="AJ637" s="1"/>
    </row>
    <row r="638" spans="1:3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49"/>
      <c r="AC638" s="1"/>
      <c r="AD638" s="1"/>
      <c r="AE638" s="1"/>
      <c r="AF638" s="1"/>
      <c r="AG638" s="1"/>
      <c r="AH638" s="1"/>
      <c r="AI638" s="1"/>
      <c r="AJ638" s="1"/>
    </row>
    <row r="639" spans="1:3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49"/>
      <c r="AC639" s="1"/>
      <c r="AD639" s="1"/>
      <c r="AE639" s="1"/>
      <c r="AF639" s="1"/>
      <c r="AG639" s="1"/>
      <c r="AH639" s="1"/>
      <c r="AI639" s="1"/>
      <c r="AJ639" s="1"/>
    </row>
    <row r="640" spans="1:3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49"/>
      <c r="AC640" s="1"/>
      <c r="AD640" s="1"/>
      <c r="AE640" s="1"/>
      <c r="AF640" s="1"/>
      <c r="AG640" s="1"/>
      <c r="AH640" s="1"/>
      <c r="AI640" s="1"/>
      <c r="AJ640" s="1"/>
    </row>
    <row r="641" spans="1:3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49"/>
      <c r="AC641" s="1"/>
      <c r="AD641" s="1"/>
      <c r="AE641" s="1"/>
      <c r="AF641" s="1"/>
      <c r="AG641" s="1"/>
      <c r="AH641" s="1"/>
      <c r="AI641" s="1"/>
      <c r="AJ641" s="1"/>
    </row>
    <row r="642" spans="1:3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49"/>
      <c r="AC642" s="1"/>
      <c r="AD642" s="1"/>
      <c r="AE642" s="1"/>
      <c r="AF642" s="1"/>
      <c r="AG642" s="1"/>
      <c r="AH642" s="1"/>
      <c r="AI642" s="1"/>
      <c r="AJ642" s="1"/>
    </row>
    <row r="643" spans="1:3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49"/>
      <c r="AC643" s="1"/>
      <c r="AD643" s="1"/>
      <c r="AE643" s="1"/>
      <c r="AF643" s="1"/>
      <c r="AG643" s="1"/>
      <c r="AH643" s="1"/>
      <c r="AI643" s="1"/>
      <c r="AJ643" s="1"/>
    </row>
    <row r="644" spans="1:3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49"/>
      <c r="AC644" s="1"/>
      <c r="AD644" s="1"/>
      <c r="AE644" s="1"/>
      <c r="AF644" s="1"/>
      <c r="AG644" s="1"/>
      <c r="AH644" s="1"/>
      <c r="AI644" s="1"/>
      <c r="AJ644" s="1"/>
    </row>
    <row r="645" spans="1:3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49"/>
      <c r="AC645" s="1"/>
      <c r="AD645" s="1"/>
      <c r="AE645" s="1"/>
      <c r="AF645" s="1"/>
      <c r="AG645" s="1"/>
      <c r="AH645" s="1"/>
      <c r="AI645" s="1"/>
      <c r="AJ645" s="1"/>
    </row>
    <row r="646" spans="1:3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49"/>
      <c r="AC646" s="1"/>
      <c r="AD646" s="1"/>
      <c r="AE646" s="1"/>
      <c r="AF646" s="1"/>
      <c r="AG646" s="1"/>
      <c r="AH646" s="1"/>
      <c r="AI646" s="1"/>
      <c r="AJ646" s="1"/>
    </row>
    <row r="647" spans="1:3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49"/>
      <c r="AC647" s="1"/>
      <c r="AD647" s="1"/>
      <c r="AE647" s="1"/>
      <c r="AF647" s="1"/>
      <c r="AG647" s="1"/>
      <c r="AH647" s="1"/>
      <c r="AI647" s="1"/>
      <c r="AJ647" s="1"/>
    </row>
    <row r="648" spans="1:3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49"/>
      <c r="AC648" s="1"/>
      <c r="AD648" s="1"/>
      <c r="AE648" s="1"/>
      <c r="AF648" s="1"/>
      <c r="AG648" s="1"/>
      <c r="AH648" s="1"/>
      <c r="AI648" s="1"/>
      <c r="AJ648" s="1"/>
    </row>
    <row r="649" spans="1:3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49"/>
      <c r="AC649" s="1"/>
      <c r="AD649" s="1"/>
      <c r="AE649" s="1"/>
      <c r="AF649" s="1"/>
      <c r="AG649" s="1"/>
      <c r="AH649" s="1"/>
      <c r="AI649" s="1"/>
      <c r="AJ649" s="1"/>
    </row>
    <row r="650" spans="1:3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49"/>
      <c r="AC650" s="1"/>
      <c r="AD650" s="1"/>
      <c r="AE650" s="1"/>
      <c r="AF650" s="1"/>
      <c r="AG650" s="1"/>
      <c r="AH650" s="1"/>
      <c r="AI650" s="1"/>
      <c r="AJ650" s="1"/>
    </row>
    <row r="651" spans="1:3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49"/>
      <c r="AC651" s="1"/>
      <c r="AD651" s="1"/>
      <c r="AE651" s="1"/>
      <c r="AF651" s="1"/>
      <c r="AG651" s="1"/>
      <c r="AH651" s="1"/>
      <c r="AI651" s="1"/>
      <c r="AJ651" s="1"/>
    </row>
    <row r="652" spans="1:3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49"/>
      <c r="AC652" s="1"/>
      <c r="AD652" s="1"/>
      <c r="AE652" s="1"/>
      <c r="AF652" s="1"/>
      <c r="AG652" s="1"/>
      <c r="AH652" s="1"/>
      <c r="AI652" s="1"/>
      <c r="AJ652" s="1"/>
    </row>
    <row r="653" spans="1:3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49"/>
      <c r="AC653" s="1"/>
      <c r="AD653" s="1"/>
      <c r="AE653" s="1"/>
      <c r="AF653" s="1"/>
      <c r="AG653" s="1"/>
      <c r="AH653" s="1"/>
      <c r="AI653" s="1"/>
      <c r="AJ653" s="1"/>
    </row>
    <row r="654" spans="1:3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49"/>
      <c r="AC654" s="1"/>
      <c r="AD654" s="1"/>
      <c r="AE654" s="1"/>
      <c r="AF654" s="1"/>
      <c r="AG654" s="1"/>
      <c r="AH654" s="1"/>
      <c r="AI654" s="1"/>
      <c r="AJ654" s="1"/>
    </row>
    <row r="655" spans="1:3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49"/>
      <c r="AC655" s="1"/>
      <c r="AD655" s="1"/>
      <c r="AE655" s="1"/>
      <c r="AF655" s="1"/>
      <c r="AG655" s="1"/>
      <c r="AH655" s="1"/>
      <c r="AI655" s="1"/>
      <c r="AJ655" s="1"/>
    </row>
    <row r="656" spans="1:3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49"/>
      <c r="AC656" s="1"/>
      <c r="AD656" s="1"/>
      <c r="AE656" s="1"/>
      <c r="AF656" s="1"/>
      <c r="AG656" s="1"/>
      <c r="AH656" s="1"/>
      <c r="AI656" s="1"/>
      <c r="AJ656" s="1"/>
    </row>
    <row r="657" spans="1:3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49"/>
      <c r="AC657" s="1"/>
      <c r="AD657" s="1"/>
      <c r="AE657" s="1"/>
      <c r="AF657" s="1"/>
      <c r="AG657" s="1"/>
      <c r="AH657" s="1"/>
      <c r="AI657" s="1"/>
      <c r="AJ657" s="1"/>
    </row>
    <row r="658" spans="1:3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49"/>
      <c r="AC658" s="1"/>
      <c r="AD658" s="1"/>
      <c r="AE658" s="1"/>
      <c r="AF658" s="1"/>
      <c r="AG658" s="1"/>
      <c r="AH658" s="1"/>
      <c r="AI658" s="1"/>
      <c r="AJ658" s="1"/>
    </row>
    <row r="659" spans="1:3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49"/>
      <c r="AC659" s="1"/>
      <c r="AD659" s="1"/>
      <c r="AE659" s="1"/>
      <c r="AF659" s="1"/>
      <c r="AG659" s="1"/>
      <c r="AH659" s="1"/>
      <c r="AI659" s="1"/>
      <c r="AJ659" s="1"/>
    </row>
    <row r="660" spans="1:3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49"/>
      <c r="AC660" s="1"/>
      <c r="AD660" s="1"/>
      <c r="AE660" s="1"/>
      <c r="AF660" s="1"/>
      <c r="AG660" s="1"/>
      <c r="AH660" s="1"/>
      <c r="AI660" s="1"/>
      <c r="AJ660" s="1"/>
    </row>
    <row r="661" spans="1:3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49"/>
      <c r="AC661" s="1"/>
      <c r="AD661" s="1"/>
      <c r="AE661" s="1"/>
      <c r="AF661" s="1"/>
      <c r="AG661" s="1"/>
      <c r="AH661" s="1"/>
      <c r="AI661" s="1"/>
      <c r="AJ661" s="1"/>
    </row>
    <row r="662" spans="1:3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49"/>
      <c r="AC662" s="1"/>
      <c r="AD662" s="1"/>
      <c r="AE662" s="1"/>
      <c r="AF662" s="1"/>
      <c r="AG662" s="1"/>
      <c r="AH662" s="1"/>
      <c r="AI662" s="1"/>
      <c r="AJ662" s="1"/>
    </row>
    <row r="663" spans="1:3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49"/>
      <c r="AC663" s="1"/>
      <c r="AD663" s="1"/>
      <c r="AE663" s="1"/>
      <c r="AF663" s="1"/>
      <c r="AG663" s="1"/>
      <c r="AH663" s="1"/>
      <c r="AI663" s="1"/>
      <c r="AJ663" s="1"/>
    </row>
    <row r="664" spans="1:3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49"/>
      <c r="AC664" s="1"/>
      <c r="AD664" s="1"/>
      <c r="AE664" s="1"/>
      <c r="AF664" s="1"/>
      <c r="AG664" s="1"/>
      <c r="AH664" s="1"/>
      <c r="AI664" s="1"/>
      <c r="AJ664" s="1"/>
    </row>
    <row r="665" spans="1:3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49"/>
      <c r="AC665" s="1"/>
      <c r="AD665" s="1"/>
      <c r="AE665" s="1"/>
      <c r="AF665" s="1"/>
      <c r="AG665" s="1"/>
      <c r="AH665" s="1"/>
      <c r="AI665" s="1"/>
      <c r="AJ665" s="1"/>
    </row>
    <row r="666" spans="1:3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49"/>
      <c r="AC666" s="1"/>
      <c r="AD666" s="1"/>
      <c r="AE666" s="1"/>
      <c r="AF666" s="1"/>
      <c r="AG666" s="1"/>
      <c r="AH666" s="1"/>
      <c r="AI666" s="1"/>
      <c r="AJ666" s="1"/>
    </row>
    <row r="667" spans="1:3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49"/>
      <c r="AC667" s="1"/>
      <c r="AD667" s="1"/>
      <c r="AE667" s="1"/>
      <c r="AF667" s="1"/>
      <c r="AG667" s="1"/>
      <c r="AH667" s="1"/>
      <c r="AI667" s="1"/>
      <c r="AJ667" s="1"/>
    </row>
    <row r="668" spans="1:3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49"/>
      <c r="AC668" s="1"/>
      <c r="AD668" s="1"/>
      <c r="AE668" s="1"/>
      <c r="AF668" s="1"/>
      <c r="AG668" s="1"/>
      <c r="AH668" s="1"/>
      <c r="AI668" s="1"/>
      <c r="AJ668" s="1"/>
    </row>
    <row r="669" spans="1:3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49"/>
      <c r="AC669" s="1"/>
      <c r="AD669" s="1"/>
      <c r="AE669" s="1"/>
      <c r="AF669" s="1"/>
      <c r="AG669" s="1"/>
      <c r="AH669" s="1"/>
      <c r="AI669" s="1"/>
      <c r="AJ669" s="1"/>
    </row>
    <row r="670" spans="1:3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49"/>
      <c r="AC670" s="1"/>
      <c r="AD670" s="1"/>
      <c r="AE670" s="1"/>
      <c r="AF670" s="1"/>
      <c r="AG670" s="1"/>
      <c r="AH670" s="1"/>
      <c r="AI670" s="1"/>
      <c r="AJ670" s="1"/>
    </row>
    <row r="671" spans="1:3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49"/>
      <c r="AC671" s="1"/>
      <c r="AD671" s="1"/>
      <c r="AE671" s="1"/>
      <c r="AF671" s="1"/>
      <c r="AG671" s="1"/>
      <c r="AH671" s="1"/>
      <c r="AI671" s="1"/>
      <c r="AJ671" s="1"/>
    </row>
    <row r="672" spans="1:3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49"/>
      <c r="AC672" s="1"/>
      <c r="AD672" s="1"/>
      <c r="AE672" s="1"/>
      <c r="AF672" s="1"/>
      <c r="AG672" s="1"/>
      <c r="AH672" s="1"/>
      <c r="AI672" s="1"/>
      <c r="AJ672" s="1"/>
    </row>
    <row r="673" spans="1:3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49"/>
      <c r="AC673" s="1"/>
      <c r="AD673" s="1"/>
      <c r="AE673" s="1"/>
      <c r="AF673" s="1"/>
      <c r="AG673" s="1"/>
      <c r="AH673" s="1"/>
      <c r="AI673" s="1"/>
      <c r="AJ673" s="1"/>
    </row>
    <row r="674" spans="1:3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49"/>
      <c r="AC674" s="1"/>
      <c r="AD674" s="1"/>
      <c r="AE674" s="1"/>
      <c r="AF674" s="1"/>
      <c r="AG674" s="1"/>
      <c r="AH674" s="1"/>
      <c r="AI674" s="1"/>
      <c r="AJ674" s="1"/>
    </row>
    <row r="675" spans="1:3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49"/>
      <c r="AC675" s="1"/>
      <c r="AD675" s="1"/>
      <c r="AE675" s="1"/>
      <c r="AF675" s="1"/>
      <c r="AG675" s="1"/>
      <c r="AH675" s="1"/>
      <c r="AI675" s="1"/>
      <c r="AJ675" s="1"/>
    </row>
    <row r="676" spans="1:3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49"/>
      <c r="AC676" s="1"/>
      <c r="AD676" s="1"/>
      <c r="AE676" s="1"/>
      <c r="AF676" s="1"/>
      <c r="AG676" s="1"/>
      <c r="AH676" s="1"/>
      <c r="AI676" s="1"/>
      <c r="AJ676" s="1"/>
    </row>
    <row r="677" spans="1:3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49"/>
      <c r="AC677" s="1"/>
      <c r="AD677" s="1"/>
      <c r="AE677" s="1"/>
      <c r="AF677" s="1"/>
      <c r="AG677" s="1"/>
      <c r="AH677" s="1"/>
      <c r="AI677" s="1"/>
      <c r="AJ677" s="1"/>
    </row>
    <row r="678" spans="1:3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49"/>
      <c r="AC678" s="1"/>
      <c r="AD678" s="1"/>
      <c r="AE678" s="1"/>
      <c r="AF678" s="1"/>
      <c r="AG678" s="1"/>
      <c r="AH678" s="1"/>
      <c r="AI678" s="1"/>
      <c r="AJ678" s="1"/>
    </row>
    <row r="679" spans="1:3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49"/>
      <c r="AC679" s="1"/>
      <c r="AD679" s="1"/>
      <c r="AE679" s="1"/>
      <c r="AF679" s="1"/>
      <c r="AG679" s="1"/>
      <c r="AH679" s="1"/>
      <c r="AI679" s="1"/>
      <c r="AJ679" s="1"/>
    </row>
    <row r="680" spans="1:3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49"/>
      <c r="AC680" s="1"/>
      <c r="AD680" s="1"/>
      <c r="AE680" s="1"/>
      <c r="AF680" s="1"/>
      <c r="AG680" s="1"/>
      <c r="AH680" s="1"/>
      <c r="AI680" s="1"/>
      <c r="AJ680" s="1"/>
    </row>
    <row r="681" spans="1:3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49"/>
      <c r="AC681" s="1"/>
      <c r="AD681" s="1"/>
      <c r="AE681" s="1"/>
      <c r="AF681" s="1"/>
      <c r="AG681" s="1"/>
      <c r="AH681" s="1"/>
      <c r="AI681" s="1"/>
      <c r="AJ681" s="1"/>
    </row>
    <row r="682" spans="1:3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49"/>
      <c r="AC682" s="1"/>
      <c r="AD682" s="1"/>
      <c r="AE682" s="1"/>
      <c r="AF682" s="1"/>
      <c r="AG682" s="1"/>
      <c r="AH682" s="1"/>
      <c r="AI682" s="1"/>
      <c r="AJ682" s="1"/>
    </row>
    <row r="683" spans="1:3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49"/>
      <c r="AC683" s="1"/>
      <c r="AD683" s="1"/>
      <c r="AE683" s="1"/>
      <c r="AF683" s="1"/>
      <c r="AG683" s="1"/>
      <c r="AH683" s="1"/>
      <c r="AI683" s="1"/>
      <c r="AJ683" s="1"/>
    </row>
    <row r="684" spans="1:3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49"/>
      <c r="AC684" s="1"/>
      <c r="AD684" s="1"/>
      <c r="AE684" s="1"/>
      <c r="AF684" s="1"/>
      <c r="AG684" s="1"/>
      <c r="AH684" s="1"/>
      <c r="AI684" s="1"/>
      <c r="AJ684" s="1"/>
    </row>
    <row r="685" spans="1:3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49"/>
      <c r="AC685" s="1"/>
      <c r="AD685" s="1"/>
      <c r="AE685" s="1"/>
      <c r="AF685" s="1"/>
      <c r="AG685" s="1"/>
      <c r="AH685" s="1"/>
      <c r="AI685" s="1"/>
      <c r="AJ685" s="1"/>
    </row>
    <row r="686" spans="1:3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49"/>
      <c r="AC686" s="1"/>
      <c r="AD686" s="1"/>
      <c r="AE686" s="1"/>
      <c r="AF686" s="1"/>
      <c r="AG686" s="1"/>
      <c r="AH686" s="1"/>
      <c r="AI686" s="1"/>
      <c r="AJ686" s="1"/>
    </row>
    <row r="687" spans="1:3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49"/>
      <c r="AC687" s="1"/>
      <c r="AD687" s="1"/>
      <c r="AE687" s="1"/>
      <c r="AF687" s="1"/>
      <c r="AG687" s="1"/>
      <c r="AH687" s="1"/>
      <c r="AI687" s="1"/>
      <c r="AJ687" s="1"/>
    </row>
    <row r="688" spans="1:3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49"/>
      <c r="AC688" s="1"/>
      <c r="AD688" s="1"/>
      <c r="AE688" s="1"/>
      <c r="AF688" s="1"/>
      <c r="AG688" s="1"/>
      <c r="AH688" s="1"/>
      <c r="AI688" s="1"/>
      <c r="AJ688" s="1"/>
    </row>
    <row r="689" spans="1:3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49"/>
      <c r="AC689" s="1"/>
      <c r="AD689" s="1"/>
      <c r="AE689" s="1"/>
      <c r="AF689" s="1"/>
      <c r="AG689" s="1"/>
      <c r="AH689" s="1"/>
      <c r="AI689" s="1"/>
      <c r="AJ689" s="1"/>
    </row>
    <row r="690" spans="1:3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49"/>
      <c r="AC690" s="1"/>
      <c r="AD690" s="1"/>
      <c r="AE690" s="1"/>
      <c r="AF690" s="1"/>
      <c r="AG690" s="1"/>
      <c r="AH690" s="1"/>
      <c r="AI690" s="1"/>
      <c r="AJ690" s="1"/>
    </row>
    <row r="691" spans="1:3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49"/>
      <c r="AC691" s="1"/>
      <c r="AD691" s="1"/>
      <c r="AE691" s="1"/>
      <c r="AF691" s="1"/>
      <c r="AG691" s="1"/>
      <c r="AH691" s="1"/>
      <c r="AI691" s="1"/>
      <c r="AJ691" s="1"/>
    </row>
    <row r="692" spans="1:3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49"/>
      <c r="AC692" s="1"/>
      <c r="AD692" s="1"/>
      <c r="AE692" s="1"/>
      <c r="AF692" s="1"/>
      <c r="AG692" s="1"/>
      <c r="AH692" s="1"/>
      <c r="AI692" s="1"/>
      <c r="AJ692" s="1"/>
    </row>
    <row r="693" spans="1:3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49"/>
      <c r="AC693" s="1"/>
      <c r="AD693" s="1"/>
      <c r="AE693" s="1"/>
      <c r="AF693" s="1"/>
      <c r="AG693" s="1"/>
      <c r="AH693" s="1"/>
      <c r="AI693" s="1"/>
      <c r="AJ693" s="1"/>
    </row>
    <row r="694" spans="1:3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49"/>
      <c r="AC694" s="1"/>
      <c r="AD694" s="1"/>
      <c r="AE694" s="1"/>
      <c r="AF694" s="1"/>
      <c r="AG694" s="1"/>
      <c r="AH694" s="1"/>
      <c r="AI694" s="1"/>
      <c r="AJ694" s="1"/>
    </row>
    <row r="695" spans="1:3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49"/>
      <c r="AC695" s="1"/>
      <c r="AD695" s="1"/>
      <c r="AE695" s="1"/>
      <c r="AF695" s="1"/>
      <c r="AG695" s="1"/>
      <c r="AH695" s="1"/>
      <c r="AI695" s="1"/>
      <c r="AJ695" s="1"/>
    </row>
    <row r="696" spans="1:3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49"/>
      <c r="AC696" s="1"/>
      <c r="AD696" s="1"/>
      <c r="AE696" s="1"/>
      <c r="AF696" s="1"/>
      <c r="AG696" s="1"/>
      <c r="AH696" s="1"/>
      <c r="AI696" s="1"/>
      <c r="AJ696" s="1"/>
    </row>
    <row r="697" spans="1:3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49"/>
      <c r="AC697" s="1"/>
      <c r="AD697" s="1"/>
      <c r="AE697" s="1"/>
      <c r="AF697" s="1"/>
      <c r="AG697" s="1"/>
      <c r="AH697" s="1"/>
      <c r="AI697" s="1"/>
      <c r="AJ697" s="1"/>
    </row>
    <row r="698" spans="1:3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49"/>
      <c r="AC698" s="1"/>
      <c r="AD698" s="1"/>
      <c r="AE698" s="1"/>
      <c r="AF698" s="1"/>
      <c r="AG698" s="1"/>
      <c r="AH698" s="1"/>
      <c r="AI698" s="1"/>
      <c r="AJ698" s="1"/>
    </row>
    <row r="699" spans="1:3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49"/>
      <c r="AC699" s="1"/>
      <c r="AD699" s="1"/>
      <c r="AE699" s="1"/>
      <c r="AF699" s="1"/>
      <c r="AG699" s="1"/>
      <c r="AH699" s="1"/>
      <c r="AI699" s="1"/>
      <c r="AJ699" s="1"/>
    </row>
    <row r="700" spans="1:3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49"/>
      <c r="AC700" s="1"/>
      <c r="AD700" s="1"/>
      <c r="AE700" s="1"/>
      <c r="AF700" s="1"/>
      <c r="AG700" s="1"/>
      <c r="AH700" s="1"/>
      <c r="AI700" s="1"/>
      <c r="AJ700" s="1"/>
    </row>
    <row r="701" spans="1:3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49"/>
      <c r="AC701" s="1"/>
      <c r="AD701" s="1"/>
      <c r="AE701" s="1"/>
      <c r="AF701" s="1"/>
      <c r="AG701" s="1"/>
      <c r="AH701" s="1"/>
      <c r="AI701" s="1"/>
      <c r="AJ701" s="1"/>
    </row>
    <row r="702" spans="1:3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49"/>
      <c r="AC702" s="1"/>
      <c r="AD702" s="1"/>
      <c r="AE702" s="1"/>
      <c r="AF702" s="1"/>
      <c r="AG702" s="1"/>
      <c r="AH702" s="1"/>
      <c r="AI702" s="1"/>
      <c r="AJ702" s="1"/>
    </row>
    <row r="703" spans="1:3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49"/>
      <c r="AC703" s="1"/>
      <c r="AD703" s="1"/>
      <c r="AE703" s="1"/>
      <c r="AF703" s="1"/>
      <c r="AG703" s="1"/>
      <c r="AH703" s="1"/>
      <c r="AI703" s="1"/>
      <c r="AJ703" s="1"/>
    </row>
    <row r="704" spans="1:3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49"/>
      <c r="AC704" s="1"/>
      <c r="AD704" s="1"/>
      <c r="AE704" s="1"/>
      <c r="AF704" s="1"/>
      <c r="AG704" s="1"/>
      <c r="AH704" s="1"/>
      <c r="AI704" s="1"/>
      <c r="AJ704" s="1"/>
    </row>
    <row r="705" spans="1:3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49"/>
      <c r="AC705" s="1"/>
      <c r="AD705" s="1"/>
      <c r="AE705" s="1"/>
      <c r="AF705" s="1"/>
      <c r="AG705" s="1"/>
      <c r="AH705" s="1"/>
      <c r="AI705" s="1"/>
      <c r="AJ705" s="1"/>
    </row>
    <row r="706" spans="1:3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49"/>
      <c r="AC706" s="1"/>
      <c r="AD706" s="1"/>
      <c r="AE706" s="1"/>
      <c r="AF706" s="1"/>
      <c r="AG706" s="1"/>
      <c r="AH706" s="1"/>
      <c r="AI706" s="1"/>
      <c r="AJ706" s="1"/>
    </row>
    <row r="707" spans="1:3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49"/>
      <c r="AC707" s="1"/>
      <c r="AD707" s="1"/>
      <c r="AE707" s="1"/>
      <c r="AF707" s="1"/>
      <c r="AG707" s="1"/>
      <c r="AH707" s="1"/>
      <c r="AI707" s="1"/>
      <c r="AJ707" s="1"/>
    </row>
    <row r="708" spans="1:3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49"/>
      <c r="AC708" s="1"/>
      <c r="AD708" s="1"/>
      <c r="AE708" s="1"/>
      <c r="AF708" s="1"/>
      <c r="AG708" s="1"/>
      <c r="AH708" s="1"/>
      <c r="AI708" s="1"/>
      <c r="AJ708" s="1"/>
    </row>
    <row r="709" spans="1:3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49"/>
      <c r="AC709" s="1"/>
      <c r="AD709" s="1"/>
      <c r="AE709" s="1"/>
      <c r="AF709" s="1"/>
      <c r="AG709" s="1"/>
      <c r="AH709" s="1"/>
      <c r="AI709" s="1"/>
      <c r="AJ709" s="1"/>
    </row>
    <row r="710" spans="1:3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49"/>
      <c r="AC710" s="1"/>
      <c r="AD710" s="1"/>
      <c r="AE710" s="1"/>
      <c r="AF710" s="1"/>
      <c r="AG710" s="1"/>
      <c r="AH710" s="1"/>
      <c r="AI710" s="1"/>
      <c r="AJ710" s="1"/>
    </row>
    <row r="711" spans="1:3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49"/>
      <c r="AC711" s="1"/>
      <c r="AD711" s="1"/>
      <c r="AE711" s="1"/>
      <c r="AF711" s="1"/>
      <c r="AG711" s="1"/>
      <c r="AH711" s="1"/>
      <c r="AI711" s="1"/>
      <c r="AJ711" s="1"/>
    </row>
    <row r="712" spans="1:3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49"/>
      <c r="AC712" s="1"/>
      <c r="AD712" s="1"/>
      <c r="AE712" s="1"/>
      <c r="AF712" s="1"/>
      <c r="AG712" s="1"/>
      <c r="AH712" s="1"/>
      <c r="AI712" s="1"/>
      <c r="AJ712" s="1"/>
    </row>
    <row r="713" spans="1:3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49"/>
      <c r="AC713" s="1"/>
      <c r="AD713" s="1"/>
      <c r="AE713" s="1"/>
      <c r="AF713" s="1"/>
      <c r="AG713" s="1"/>
      <c r="AH713" s="1"/>
      <c r="AI713" s="1"/>
      <c r="AJ713" s="1"/>
    </row>
    <row r="714" spans="1:3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49"/>
      <c r="AC714" s="1"/>
      <c r="AD714" s="1"/>
      <c r="AE714" s="1"/>
      <c r="AF714" s="1"/>
      <c r="AG714" s="1"/>
      <c r="AH714" s="1"/>
      <c r="AI714" s="1"/>
      <c r="AJ714" s="1"/>
    </row>
    <row r="715" spans="1:3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49"/>
      <c r="AC715" s="1"/>
      <c r="AD715" s="1"/>
      <c r="AE715" s="1"/>
      <c r="AF715" s="1"/>
      <c r="AG715" s="1"/>
      <c r="AH715" s="1"/>
      <c r="AI715" s="1"/>
      <c r="AJ715" s="1"/>
    </row>
    <row r="716" spans="1:3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49"/>
      <c r="AC716" s="1"/>
      <c r="AD716" s="1"/>
      <c r="AE716" s="1"/>
      <c r="AF716" s="1"/>
      <c r="AG716" s="1"/>
      <c r="AH716" s="1"/>
      <c r="AI716" s="1"/>
      <c r="AJ716" s="1"/>
    </row>
    <row r="717" spans="1:3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49"/>
      <c r="AC717" s="1"/>
      <c r="AD717" s="1"/>
      <c r="AE717" s="1"/>
      <c r="AF717" s="1"/>
      <c r="AG717" s="1"/>
      <c r="AH717" s="1"/>
      <c r="AI717" s="1"/>
      <c r="AJ717" s="1"/>
    </row>
    <row r="718" spans="1:3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49"/>
      <c r="AC718" s="1"/>
      <c r="AD718" s="1"/>
      <c r="AE718" s="1"/>
      <c r="AF718" s="1"/>
      <c r="AG718" s="1"/>
      <c r="AH718" s="1"/>
      <c r="AI718" s="1"/>
      <c r="AJ718" s="1"/>
    </row>
    <row r="719" spans="1:3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49"/>
      <c r="AC719" s="1"/>
      <c r="AD719" s="1"/>
      <c r="AE719" s="1"/>
      <c r="AF719" s="1"/>
      <c r="AG719" s="1"/>
      <c r="AH719" s="1"/>
      <c r="AI719" s="1"/>
      <c r="AJ719" s="1"/>
    </row>
    <row r="720" spans="1:3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49"/>
      <c r="AC720" s="1"/>
      <c r="AD720" s="1"/>
      <c r="AE720" s="1"/>
      <c r="AF720" s="1"/>
      <c r="AG720" s="1"/>
      <c r="AH720" s="1"/>
      <c r="AI720" s="1"/>
      <c r="AJ720" s="1"/>
    </row>
    <row r="721" spans="1:3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49"/>
      <c r="AC721" s="1"/>
      <c r="AD721" s="1"/>
      <c r="AE721" s="1"/>
      <c r="AF721" s="1"/>
      <c r="AG721" s="1"/>
      <c r="AH721" s="1"/>
      <c r="AI721" s="1"/>
      <c r="AJ721" s="1"/>
    </row>
    <row r="722" spans="1:3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49"/>
      <c r="AC722" s="1"/>
      <c r="AD722" s="1"/>
      <c r="AE722" s="1"/>
      <c r="AF722" s="1"/>
      <c r="AG722" s="1"/>
      <c r="AH722" s="1"/>
      <c r="AI722" s="1"/>
      <c r="AJ722" s="1"/>
    </row>
    <row r="723" spans="1:3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49"/>
      <c r="AC723" s="1"/>
      <c r="AD723" s="1"/>
      <c r="AE723" s="1"/>
      <c r="AF723" s="1"/>
      <c r="AG723" s="1"/>
      <c r="AH723" s="1"/>
      <c r="AI723" s="1"/>
      <c r="AJ723" s="1"/>
    </row>
    <row r="724" spans="1:3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49"/>
      <c r="AC724" s="1"/>
      <c r="AD724" s="1"/>
      <c r="AE724" s="1"/>
      <c r="AF724" s="1"/>
      <c r="AG724" s="1"/>
      <c r="AH724" s="1"/>
      <c r="AI724" s="1"/>
      <c r="AJ724" s="1"/>
    </row>
    <row r="725" spans="1:3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49"/>
      <c r="AC725" s="1"/>
      <c r="AD725" s="1"/>
      <c r="AE725" s="1"/>
      <c r="AF725" s="1"/>
      <c r="AG725" s="1"/>
      <c r="AH725" s="1"/>
      <c r="AI725" s="1"/>
      <c r="AJ725" s="1"/>
    </row>
    <row r="726" spans="1:3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49"/>
      <c r="AC726" s="1"/>
      <c r="AD726" s="1"/>
      <c r="AE726" s="1"/>
      <c r="AF726" s="1"/>
      <c r="AG726" s="1"/>
      <c r="AH726" s="1"/>
      <c r="AI726" s="1"/>
      <c r="AJ726" s="1"/>
    </row>
    <row r="727" spans="1:3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49"/>
      <c r="AC727" s="1"/>
      <c r="AD727" s="1"/>
      <c r="AE727" s="1"/>
      <c r="AF727" s="1"/>
      <c r="AG727" s="1"/>
      <c r="AH727" s="1"/>
      <c r="AI727" s="1"/>
      <c r="AJ727" s="1"/>
    </row>
    <row r="728" spans="1:3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49"/>
      <c r="AC728" s="1"/>
      <c r="AD728" s="1"/>
      <c r="AE728" s="1"/>
      <c r="AF728" s="1"/>
      <c r="AG728" s="1"/>
      <c r="AH728" s="1"/>
      <c r="AI728" s="1"/>
      <c r="AJ728" s="1"/>
    </row>
    <row r="729" spans="1:3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49"/>
      <c r="AC729" s="1"/>
      <c r="AD729" s="1"/>
      <c r="AE729" s="1"/>
      <c r="AF729" s="1"/>
      <c r="AG729" s="1"/>
      <c r="AH729" s="1"/>
      <c r="AI729" s="1"/>
      <c r="AJ729" s="1"/>
    </row>
    <row r="730" spans="1:3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49"/>
      <c r="AC730" s="1"/>
      <c r="AD730" s="1"/>
      <c r="AE730" s="1"/>
      <c r="AF730" s="1"/>
      <c r="AG730" s="1"/>
      <c r="AH730" s="1"/>
      <c r="AI730" s="1"/>
      <c r="AJ730" s="1"/>
    </row>
    <row r="731" spans="1:3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49"/>
      <c r="AC731" s="1"/>
      <c r="AD731" s="1"/>
      <c r="AE731" s="1"/>
      <c r="AF731" s="1"/>
      <c r="AG731" s="1"/>
      <c r="AH731" s="1"/>
      <c r="AI731" s="1"/>
      <c r="AJ731" s="1"/>
    </row>
    <row r="732" spans="1:3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49"/>
      <c r="AC732" s="1"/>
      <c r="AD732" s="1"/>
      <c r="AE732" s="1"/>
      <c r="AF732" s="1"/>
      <c r="AG732" s="1"/>
      <c r="AH732" s="1"/>
      <c r="AI732" s="1"/>
      <c r="AJ732" s="1"/>
    </row>
    <row r="733" spans="1:3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49"/>
      <c r="AC733" s="1"/>
      <c r="AD733" s="1"/>
      <c r="AE733" s="1"/>
      <c r="AF733" s="1"/>
      <c r="AG733" s="1"/>
      <c r="AH733" s="1"/>
      <c r="AI733" s="1"/>
      <c r="AJ733" s="1"/>
    </row>
    <row r="734" spans="1:3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49"/>
      <c r="AC734" s="1"/>
      <c r="AD734" s="1"/>
      <c r="AE734" s="1"/>
      <c r="AF734" s="1"/>
      <c r="AG734" s="1"/>
      <c r="AH734" s="1"/>
      <c r="AI734" s="1"/>
      <c r="AJ734" s="1"/>
    </row>
    <row r="735" spans="1:3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49"/>
      <c r="AC735" s="1"/>
      <c r="AD735" s="1"/>
      <c r="AE735" s="1"/>
      <c r="AF735" s="1"/>
      <c r="AG735" s="1"/>
      <c r="AH735" s="1"/>
      <c r="AI735" s="1"/>
      <c r="AJ735" s="1"/>
    </row>
    <row r="736" spans="1: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49"/>
      <c r="AC736" s="1"/>
      <c r="AD736" s="1"/>
      <c r="AE736" s="1"/>
      <c r="AF736" s="1"/>
      <c r="AG736" s="1"/>
      <c r="AH736" s="1"/>
      <c r="AI736" s="1"/>
      <c r="AJ736" s="1"/>
    </row>
    <row r="737" spans="1:3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49"/>
      <c r="AC737" s="1"/>
      <c r="AD737" s="1"/>
      <c r="AE737" s="1"/>
      <c r="AF737" s="1"/>
      <c r="AG737" s="1"/>
      <c r="AH737" s="1"/>
      <c r="AI737" s="1"/>
      <c r="AJ737" s="1"/>
    </row>
    <row r="738" spans="1:3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49"/>
      <c r="AC738" s="1"/>
      <c r="AD738" s="1"/>
      <c r="AE738" s="1"/>
      <c r="AF738" s="1"/>
      <c r="AG738" s="1"/>
      <c r="AH738" s="1"/>
      <c r="AI738" s="1"/>
      <c r="AJ738" s="1"/>
    </row>
    <row r="739" spans="1:3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49"/>
      <c r="AC739" s="1"/>
      <c r="AD739" s="1"/>
      <c r="AE739" s="1"/>
      <c r="AF739" s="1"/>
      <c r="AG739" s="1"/>
      <c r="AH739" s="1"/>
      <c r="AI739" s="1"/>
      <c r="AJ739" s="1"/>
    </row>
    <row r="740" spans="1:3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49"/>
      <c r="AC740" s="1"/>
      <c r="AD740" s="1"/>
      <c r="AE740" s="1"/>
      <c r="AF740" s="1"/>
      <c r="AG740" s="1"/>
      <c r="AH740" s="1"/>
      <c r="AI740" s="1"/>
      <c r="AJ740" s="1"/>
    </row>
    <row r="741" spans="1:3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49"/>
      <c r="AC741" s="1"/>
      <c r="AD741" s="1"/>
      <c r="AE741" s="1"/>
      <c r="AF741" s="1"/>
      <c r="AG741" s="1"/>
      <c r="AH741" s="1"/>
      <c r="AI741" s="1"/>
      <c r="AJ741" s="1"/>
    </row>
    <row r="742" spans="1:3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49"/>
      <c r="AC742" s="1"/>
      <c r="AD742" s="1"/>
      <c r="AE742" s="1"/>
      <c r="AF742" s="1"/>
      <c r="AG742" s="1"/>
      <c r="AH742" s="1"/>
      <c r="AI742" s="1"/>
      <c r="AJ742" s="1"/>
    </row>
    <row r="743" spans="1:3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49"/>
      <c r="AC743" s="1"/>
      <c r="AD743" s="1"/>
      <c r="AE743" s="1"/>
      <c r="AF743" s="1"/>
      <c r="AG743" s="1"/>
      <c r="AH743" s="1"/>
      <c r="AI743" s="1"/>
      <c r="AJ743" s="1"/>
    </row>
    <row r="744" spans="1:3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49"/>
      <c r="AC744" s="1"/>
      <c r="AD744" s="1"/>
      <c r="AE744" s="1"/>
      <c r="AF744" s="1"/>
      <c r="AG744" s="1"/>
      <c r="AH744" s="1"/>
      <c r="AI744" s="1"/>
      <c r="AJ744" s="1"/>
    </row>
    <row r="745" spans="1:3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49"/>
      <c r="AC745" s="1"/>
      <c r="AD745" s="1"/>
      <c r="AE745" s="1"/>
      <c r="AF745" s="1"/>
      <c r="AG745" s="1"/>
      <c r="AH745" s="1"/>
      <c r="AI745" s="1"/>
      <c r="AJ745" s="1"/>
    </row>
    <row r="746" spans="1:3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49"/>
      <c r="AC746" s="1"/>
      <c r="AD746" s="1"/>
      <c r="AE746" s="1"/>
      <c r="AF746" s="1"/>
      <c r="AG746" s="1"/>
      <c r="AH746" s="1"/>
      <c r="AI746" s="1"/>
      <c r="AJ746" s="1"/>
    </row>
    <row r="747" spans="1:3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49"/>
      <c r="AC747" s="1"/>
      <c r="AD747" s="1"/>
      <c r="AE747" s="1"/>
      <c r="AF747" s="1"/>
      <c r="AG747" s="1"/>
      <c r="AH747" s="1"/>
      <c r="AI747" s="1"/>
      <c r="AJ747" s="1"/>
    </row>
    <row r="748" spans="1:3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49"/>
      <c r="AC748" s="1"/>
      <c r="AD748" s="1"/>
      <c r="AE748" s="1"/>
      <c r="AF748" s="1"/>
      <c r="AG748" s="1"/>
      <c r="AH748" s="1"/>
      <c r="AI748" s="1"/>
      <c r="AJ748" s="1"/>
    </row>
    <row r="749" spans="1:3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49"/>
      <c r="AC749" s="1"/>
      <c r="AD749" s="1"/>
      <c r="AE749" s="1"/>
      <c r="AF749" s="1"/>
      <c r="AG749" s="1"/>
      <c r="AH749" s="1"/>
      <c r="AI749" s="1"/>
      <c r="AJ749" s="1"/>
    </row>
    <row r="750" spans="1:3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49"/>
      <c r="AC750" s="1"/>
      <c r="AD750" s="1"/>
      <c r="AE750" s="1"/>
      <c r="AF750" s="1"/>
      <c r="AG750" s="1"/>
      <c r="AH750" s="1"/>
      <c r="AI750" s="1"/>
      <c r="AJ750" s="1"/>
    </row>
    <row r="751" spans="1:3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49"/>
      <c r="AC751" s="1"/>
      <c r="AD751" s="1"/>
      <c r="AE751" s="1"/>
      <c r="AF751" s="1"/>
      <c r="AG751" s="1"/>
      <c r="AH751" s="1"/>
      <c r="AI751" s="1"/>
      <c r="AJ751" s="1"/>
    </row>
    <row r="752" spans="1:3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49"/>
      <c r="AC752" s="1"/>
      <c r="AD752" s="1"/>
      <c r="AE752" s="1"/>
      <c r="AF752" s="1"/>
      <c r="AG752" s="1"/>
      <c r="AH752" s="1"/>
      <c r="AI752" s="1"/>
      <c r="AJ752" s="1"/>
    </row>
    <row r="753" spans="1:3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49"/>
      <c r="AC753" s="1"/>
      <c r="AD753" s="1"/>
      <c r="AE753" s="1"/>
      <c r="AF753" s="1"/>
      <c r="AG753" s="1"/>
      <c r="AH753" s="1"/>
      <c r="AI753" s="1"/>
      <c r="AJ753" s="1"/>
    </row>
    <row r="754" spans="1:3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49"/>
      <c r="AC754" s="1"/>
      <c r="AD754" s="1"/>
      <c r="AE754" s="1"/>
      <c r="AF754" s="1"/>
      <c r="AG754" s="1"/>
      <c r="AH754" s="1"/>
      <c r="AI754" s="1"/>
      <c r="AJ754" s="1"/>
    </row>
    <row r="755" spans="1:3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49"/>
      <c r="AC755" s="1"/>
      <c r="AD755" s="1"/>
      <c r="AE755" s="1"/>
      <c r="AF755" s="1"/>
      <c r="AG755" s="1"/>
      <c r="AH755" s="1"/>
      <c r="AI755" s="1"/>
      <c r="AJ755" s="1"/>
    </row>
    <row r="756" spans="1:3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49"/>
      <c r="AC756" s="1"/>
      <c r="AD756" s="1"/>
      <c r="AE756" s="1"/>
      <c r="AF756" s="1"/>
      <c r="AG756" s="1"/>
      <c r="AH756" s="1"/>
      <c r="AI756" s="1"/>
      <c r="AJ756" s="1"/>
    </row>
    <row r="757" spans="1:3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49"/>
      <c r="AC757" s="1"/>
      <c r="AD757" s="1"/>
      <c r="AE757" s="1"/>
      <c r="AF757" s="1"/>
      <c r="AG757" s="1"/>
      <c r="AH757" s="1"/>
      <c r="AI757" s="1"/>
      <c r="AJ757" s="1"/>
    </row>
    <row r="758" spans="1:3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49"/>
      <c r="AC758" s="1"/>
      <c r="AD758" s="1"/>
      <c r="AE758" s="1"/>
      <c r="AF758" s="1"/>
      <c r="AG758" s="1"/>
      <c r="AH758" s="1"/>
      <c r="AI758" s="1"/>
      <c r="AJ758" s="1"/>
    </row>
    <row r="759" spans="1:3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49"/>
      <c r="AC759" s="1"/>
      <c r="AD759" s="1"/>
      <c r="AE759" s="1"/>
      <c r="AF759" s="1"/>
      <c r="AG759" s="1"/>
      <c r="AH759" s="1"/>
      <c r="AI759" s="1"/>
      <c r="AJ759" s="1"/>
    </row>
    <row r="760" spans="1:3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49"/>
      <c r="AC760" s="1"/>
      <c r="AD760" s="1"/>
      <c r="AE760" s="1"/>
      <c r="AF760" s="1"/>
      <c r="AG760" s="1"/>
      <c r="AH760" s="1"/>
      <c r="AI760" s="1"/>
      <c r="AJ760" s="1"/>
    </row>
    <row r="761" spans="1:3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49"/>
      <c r="AC761" s="1"/>
      <c r="AD761" s="1"/>
      <c r="AE761" s="1"/>
      <c r="AF761" s="1"/>
      <c r="AG761" s="1"/>
      <c r="AH761" s="1"/>
      <c r="AI761" s="1"/>
      <c r="AJ761" s="1"/>
    </row>
    <row r="762" spans="1:3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49"/>
      <c r="AC762" s="1"/>
      <c r="AD762" s="1"/>
      <c r="AE762" s="1"/>
      <c r="AF762" s="1"/>
      <c r="AG762" s="1"/>
      <c r="AH762" s="1"/>
      <c r="AI762" s="1"/>
      <c r="AJ762" s="1"/>
    </row>
    <row r="763" spans="1:3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49"/>
      <c r="AC763" s="1"/>
      <c r="AD763" s="1"/>
      <c r="AE763" s="1"/>
      <c r="AF763" s="1"/>
      <c r="AG763" s="1"/>
      <c r="AH763" s="1"/>
      <c r="AI763" s="1"/>
      <c r="AJ763" s="1"/>
    </row>
    <row r="764" spans="1:3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49"/>
      <c r="AC764" s="1"/>
      <c r="AD764" s="1"/>
      <c r="AE764" s="1"/>
      <c r="AF764" s="1"/>
      <c r="AG764" s="1"/>
      <c r="AH764" s="1"/>
      <c r="AI764" s="1"/>
      <c r="AJ764" s="1"/>
    </row>
    <row r="765" spans="1:3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49"/>
      <c r="AC765" s="1"/>
      <c r="AD765" s="1"/>
      <c r="AE765" s="1"/>
      <c r="AF765" s="1"/>
      <c r="AG765" s="1"/>
      <c r="AH765" s="1"/>
      <c r="AI765" s="1"/>
      <c r="AJ765" s="1"/>
    </row>
    <row r="766" spans="1:3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49"/>
      <c r="AC766" s="1"/>
      <c r="AD766" s="1"/>
      <c r="AE766" s="1"/>
      <c r="AF766" s="1"/>
      <c r="AG766" s="1"/>
      <c r="AH766" s="1"/>
      <c r="AI766" s="1"/>
      <c r="AJ766" s="1"/>
    </row>
    <row r="767" spans="1:3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49"/>
      <c r="AC767" s="1"/>
      <c r="AD767" s="1"/>
      <c r="AE767" s="1"/>
      <c r="AF767" s="1"/>
      <c r="AG767" s="1"/>
      <c r="AH767" s="1"/>
      <c r="AI767" s="1"/>
      <c r="AJ767" s="1"/>
    </row>
    <row r="768" spans="1:3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49"/>
      <c r="AC768" s="1"/>
      <c r="AD768" s="1"/>
      <c r="AE768" s="1"/>
      <c r="AF768" s="1"/>
      <c r="AG768" s="1"/>
      <c r="AH768" s="1"/>
      <c r="AI768" s="1"/>
      <c r="AJ768" s="1"/>
    </row>
    <row r="769" spans="1:3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49"/>
      <c r="AC769" s="1"/>
      <c r="AD769" s="1"/>
      <c r="AE769" s="1"/>
      <c r="AF769" s="1"/>
      <c r="AG769" s="1"/>
      <c r="AH769" s="1"/>
      <c r="AI769" s="1"/>
      <c r="AJ769" s="1"/>
    </row>
    <row r="770" spans="1:3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49"/>
      <c r="AC770" s="1"/>
      <c r="AD770" s="1"/>
      <c r="AE770" s="1"/>
      <c r="AF770" s="1"/>
      <c r="AG770" s="1"/>
      <c r="AH770" s="1"/>
      <c r="AI770" s="1"/>
      <c r="AJ770" s="1"/>
    </row>
    <row r="771" spans="1:3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49"/>
      <c r="AC771" s="1"/>
      <c r="AD771" s="1"/>
      <c r="AE771" s="1"/>
      <c r="AF771" s="1"/>
      <c r="AG771" s="1"/>
      <c r="AH771" s="1"/>
      <c r="AI771" s="1"/>
      <c r="AJ771" s="1"/>
    </row>
    <row r="772" spans="1:3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49"/>
      <c r="AC772" s="1"/>
      <c r="AD772" s="1"/>
      <c r="AE772" s="1"/>
      <c r="AF772" s="1"/>
      <c r="AG772" s="1"/>
      <c r="AH772" s="1"/>
      <c r="AI772" s="1"/>
      <c r="AJ772" s="1"/>
    </row>
    <row r="773" spans="1:3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49"/>
      <c r="AC773" s="1"/>
      <c r="AD773" s="1"/>
      <c r="AE773" s="1"/>
      <c r="AF773" s="1"/>
      <c r="AG773" s="1"/>
      <c r="AH773" s="1"/>
      <c r="AI773" s="1"/>
      <c r="AJ773" s="1"/>
    </row>
    <row r="774" spans="1:3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49"/>
      <c r="AC774" s="1"/>
      <c r="AD774" s="1"/>
      <c r="AE774" s="1"/>
      <c r="AF774" s="1"/>
      <c r="AG774" s="1"/>
      <c r="AH774" s="1"/>
      <c r="AI774" s="1"/>
      <c r="AJ774" s="1"/>
    </row>
    <row r="775" spans="1:3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49"/>
      <c r="AC775" s="1"/>
      <c r="AD775" s="1"/>
      <c r="AE775" s="1"/>
      <c r="AF775" s="1"/>
      <c r="AG775" s="1"/>
      <c r="AH775" s="1"/>
      <c r="AI775" s="1"/>
      <c r="AJ775" s="1"/>
    </row>
    <row r="776" spans="1:3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49"/>
      <c r="AC776" s="1"/>
      <c r="AD776" s="1"/>
      <c r="AE776" s="1"/>
      <c r="AF776" s="1"/>
      <c r="AG776" s="1"/>
      <c r="AH776" s="1"/>
      <c r="AI776" s="1"/>
      <c r="AJ776" s="1"/>
    </row>
    <row r="777" spans="1:3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49"/>
      <c r="AC777" s="1"/>
      <c r="AD777" s="1"/>
      <c r="AE777" s="1"/>
      <c r="AF777" s="1"/>
      <c r="AG777" s="1"/>
      <c r="AH777" s="1"/>
      <c r="AI777" s="1"/>
      <c r="AJ777" s="1"/>
    </row>
    <row r="778" spans="1:3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49"/>
      <c r="AC778" s="1"/>
      <c r="AD778" s="1"/>
      <c r="AE778" s="1"/>
      <c r="AF778" s="1"/>
      <c r="AG778" s="1"/>
      <c r="AH778" s="1"/>
      <c r="AI778" s="1"/>
      <c r="AJ778" s="1"/>
    </row>
    <row r="779" spans="1:3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49"/>
      <c r="AC779" s="1"/>
      <c r="AD779" s="1"/>
      <c r="AE779" s="1"/>
      <c r="AF779" s="1"/>
      <c r="AG779" s="1"/>
      <c r="AH779" s="1"/>
      <c r="AI779" s="1"/>
      <c r="AJ779" s="1"/>
    </row>
    <row r="780" spans="1:3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49"/>
      <c r="AC780" s="1"/>
      <c r="AD780" s="1"/>
      <c r="AE780" s="1"/>
      <c r="AF780" s="1"/>
      <c r="AG780" s="1"/>
      <c r="AH780" s="1"/>
      <c r="AI780" s="1"/>
      <c r="AJ780" s="1"/>
    </row>
    <row r="781" spans="1:3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49"/>
      <c r="AC781" s="1"/>
      <c r="AD781" s="1"/>
      <c r="AE781" s="1"/>
      <c r="AF781" s="1"/>
      <c r="AG781" s="1"/>
      <c r="AH781" s="1"/>
      <c r="AI781" s="1"/>
      <c r="AJ781" s="1"/>
    </row>
    <row r="782" spans="1:3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49"/>
      <c r="AC782" s="1"/>
      <c r="AD782" s="1"/>
      <c r="AE782" s="1"/>
      <c r="AF782" s="1"/>
      <c r="AG782" s="1"/>
      <c r="AH782" s="1"/>
      <c r="AI782" s="1"/>
      <c r="AJ782" s="1"/>
    </row>
    <row r="783" spans="1:3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49"/>
      <c r="AC783" s="1"/>
      <c r="AD783" s="1"/>
      <c r="AE783" s="1"/>
      <c r="AF783" s="1"/>
      <c r="AG783" s="1"/>
      <c r="AH783" s="1"/>
      <c r="AI783" s="1"/>
      <c r="AJ783" s="1"/>
    </row>
    <row r="784" spans="1:3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49"/>
      <c r="AC784" s="1"/>
      <c r="AD784" s="1"/>
      <c r="AE784" s="1"/>
      <c r="AF784" s="1"/>
      <c r="AG784" s="1"/>
      <c r="AH784" s="1"/>
      <c r="AI784" s="1"/>
      <c r="AJ784" s="1"/>
    </row>
    <row r="785" spans="1:3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49"/>
      <c r="AC785" s="1"/>
      <c r="AD785" s="1"/>
      <c r="AE785" s="1"/>
      <c r="AF785" s="1"/>
      <c r="AG785" s="1"/>
      <c r="AH785" s="1"/>
      <c r="AI785" s="1"/>
      <c r="AJ785" s="1"/>
    </row>
    <row r="786" spans="1:3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49"/>
      <c r="AC786" s="1"/>
      <c r="AD786" s="1"/>
      <c r="AE786" s="1"/>
      <c r="AF786" s="1"/>
      <c r="AG786" s="1"/>
      <c r="AH786" s="1"/>
      <c r="AI786" s="1"/>
      <c r="AJ786" s="1"/>
    </row>
    <row r="787" spans="1:3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49"/>
      <c r="AC787" s="1"/>
      <c r="AD787" s="1"/>
      <c r="AE787" s="1"/>
      <c r="AF787" s="1"/>
      <c r="AG787" s="1"/>
      <c r="AH787" s="1"/>
      <c r="AI787" s="1"/>
      <c r="AJ787" s="1"/>
    </row>
    <row r="788" spans="1:3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49"/>
      <c r="AC788" s="1"/>
      <c r="AD788" s="1"/>
      <c r="AE788" s="1"/>
      <c r="AF788" s="1"/>
      <c r="AG788" s="1"/>
      <c r="AH788" s="1"/>
      <c r="AI788" s="1"/>
      <c r="AJ788" s="1"/>
    </row>
    <row r="789" spans="1:3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49"/>
      <c r="AC789" s="1"/>
      <c r="AD789" s="1"/>
      <c r="AE789" s="1"/>
      <c r="AF789" s="1"/>
      <c r="AG789" s="1"/>
      <c r="AH789" s="1"/>
      <c r="AI789" s="1"/>
      <c r="AJ789" s="1"/>
    </row>
    <row r="790" spans="1:3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49"/>
      <c r="AC790" s="1"/>
      <c r="AD790" s="1"/>
      <c r="AE790" s="1"/>
      <c r="AF790" s="1"/>
      <c r="AG790" s="1"/>
      <c r="AH790" s="1"/>
      <c r="AI790" s="1"/>
      <c r="AJ790" s="1"/>
    </row>
    <row r="791" spans="1:3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49"/>
      <c r="AC791" s="1"/>
      <c r="AD791" s="1"/>
      <c r="AE791" s="1"/>
      <c r="AF791" s="1"/>
      <c r="AG791" s="1"/>
      <c r="AH791" s="1"/>
      <c r="AI791" s="1"/>
      <c r="AJ791" s="1"/>
    </row>
    <row r="792" spans="1:3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49"/>
      <c r="AC792" s="1"/>
      <c r="AD792" s="1"/>
      <c r="AE792" s="1"/>
      <c r="AF792" s="1"/>
      <c r="AG792" s="1"/>
      <c r="AH792" s="1"/>
      <c r="AI792" s="1"/>
      <c r="AJ792" s="1"/>
    </row>
    <row r="793" spans="1:3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49"/>
      <c r="AC793" s="1"/>
      <c r="AD793" s="1"/>
      <c r="AE793" s="1"/>
      <c r="AF793" s="1"/>
      <c r="AG793" s="1"/>
      <c r="AH793" s="1"/>
      <c r="AI793" s="1"/>
      <c r="AJ793" s="1"/>
    </row>
    <row r="794" spans="1:3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49"/>
      <c r="AC794" s="1"/>
      <c r="AD794" s="1"/>
      <c r="AE794" s="1"/>
      <c r="AF794" s="1"/>
      <c r="AG794" s="1"/>
      <c r="AH794" s="1"/>
      <c r="AI794" s="1"/>
      <c r="AJ794" s="1"/>
    </row>
    <row r="795" spans="1:3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49"/>
      <c r="AC795" s="1"/>
      <c r="AD795" s="1"/>
      <c r="AE795" s="1"/>
      <c r="AF795" s="1"/>
      <c r="AG795" s="1"/>
      <c r="AH795" s="1"/>
      <c r="AI795" s="1"/>
      <c r="AJ795" s="1"/>
    </row>
    <row r="796" spans="1:3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49"/>
      <c r="AC796" s="1"/>
      <c r="AD796" s="1"/>
      <c r="AE796" s="1"/>
      <c r="AF796" s="1"/>
      <c r="AG796" s="1"/>
      <c r="AH796" s="1"/>
      <c r="AI796" s="1"/>
      <c r="AJ796" s="1"/>
    </row>
    <row r="797" spans="1:3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49"/>
      <c r="AC797" s="1"/>
      <c r="AD797" s="1"/>
      <c r="AE797" s="1"/>
      <c r="AF797" s="1"/>
      <c r="AG797" s="1"/>
      <c r="AH797" s="1"/>
      <c r="AI797" s="1"/>
      <c r="AJ797" s="1"/>
    </row>
    <row r="798" spans="1:3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49"/>
      <c r="AC798" s="1"/>
      <c r="AD798" s="1"/>
      <c r="AE798" s="1"/>
      <c r="AF798" s="1"/>
      <c r="AG798" s="1"/>
      <c r="AH798" s="1"/>
      <c r="AI798" s="1"/>
      <c r="AJ798" s="1"/>
    </row>
    <row r="799" spans="1:3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49"/>
      <c r="AC799" s="1"/>
      <c r="AD799" s="1"/>
      <c r="AE799" s="1"/>
      <c r="AF799" s="1"/>
      <c r="AG799" s="1"/>
      <c r="AH799" s="1"/>
      <c r="AI799" s="1"/>
      <c r="AJ799" s="1"/>
    </row>
    <row r="800" spans="1:3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49"/>
      <c r="AC800" s="1"/>
      <c r="AD800" s="1"/>
      <c r="AE800" s="1"/>
      <c r="AF800" s="1"/>
      <c r="AG800" s="1"/>
      <c r="AH800" s="1"/>
      <c r="AI800" s="1"/>
      <c r="AJ800" s="1"/>
    </row>
    <row r="801" spans="1:3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49"/>
      <c r="AC801" s="1"/>
      <c r="AD801" s="1"/>
      <c r="AE801" s="1"/>
      <c r="AF801" s="1"/>
      <c r="AG801" s="1"/>
      <c r="AH801" s="1"/>
      <c r="AI801" s="1"/>
      <c r="AJ801" s="1"/>
    </row>
    <row r="802" spans="1:3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49"/>
      <c r="AC802" s="1"/>
      <c r="AD802" s="1"/>
      <c r="AE802" s="1"/>
      <c r="AF802" s="1"/>
      <c r="AG802" s="1"/>
      <c r="AH802" s="1"/>
      <c r="AI802" s="1"/>
      <c r="AJ802" s="1"/>
    </row>
    <row r="803" spans="1:3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49"/>
      <c r="AC803" s="1"/>
      <c r="AD803" s="1"/>
      <c r="AE803" s="1"/>
      <c r="AF803" s="1"/>
      <c r="AG803" s="1"/>
      <c r="AH803" s="1"/>
      <c r="AI803" s="1"/>
      <c r="AJ803" s="1"/>
    </row>
    <row r="804" spans="1:3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49"/>
      <c r="AC804" s="1"/>
      <c r="AD804" s="1"/>
      <c r="AE804" s="1"/>
      <c r="AF804" s="1"/>
      <c r="AG804" s="1"/>
      <c r="AH804" s="1"/>
      <c r="AI804" s="1"/>
      <c r="AJ804" s="1"/>
    </row>
    <row r="805" spans="1:3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49"/>
      <c r="AC805" s="1"/>
      <c r="AD805" s="1"/>
      <c r="AE805" s="1"/>
      <c r="AF805" s="1"/>
      <c r="AG805" s="1"/>
      <c r="AH805" s="1"/>
      <c r="AI805" s="1"/>
      <c r="AJ805" s="1"/>
    </row>
    <row r="806" spans="1:3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49"/>
      <c r="AC806" s="1"/>
      <c r="AD806" s="1"/>
      <c r="AE806" s="1"/>
      <c r="AF806" s="1"/>
      <c r="AG806" s="1"/>
      <c r="AH806" s="1"/>
      <c r="AI806" s="1"/>
      <c r="AJ806" s="1"/>
    </row>
    <row r="807" spans="1:3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49"/>
      <c r="AC807" s="1"/>
      <c r="AD807" s="1"/>
      <c r="AE807" s="1"/>
      <c r="AF807" s="1"/>
      <c r="AG807" s="1"/>
      <c r="AH807" s="1"/>
      <c r="AI807" s="1"/>
      <c r="AJ807" s="1"/>
    </row>
    <row r="808" spans="1:3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49"/>
      <c r="AC808" s="1"/>
      <c r="AD808" s="1"/>
      <c r="AE808" s="1"/>
      <c r="AF808" s="1"/>
      <c r="AG808" s="1"/>
      <c r="AH808" s="1"/>
      <c r="AI808" s="1"/>
      <c r="AJ808" s="1"/>
    </row>
    <row r="809" spans="1:3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49"/>
      <c r="AC809" s="1"/>
      <c r="AD809" s="1"/>
      <c r="AE809" s="1"/>
      <c r="AF809" s="1"/>
      <c r="AG809" s="1"/>
      <c r="AH809" s="1"/>
      <c r="AI809" s="1"/>
      <c r="AJ809" s="1"/>
    </row>
    <row r="810" spans="1:3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49"/>
      <c r="AC810" s="1"/>
      <c r="AD810" s="1"/>
      <c r="AE810" s="1"/>
      <c r="AF810" s="1"/>
      <c r="AG810" s="1"/>
      <c r="AH810" s="1"/>
      <c r="AI810" s="1"/>
      <c r="AJ810" s="1"/>
    </row>
    <row r="811" spans="1:3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49"/>
      <c r="AC811" s="1"/>
      <c r="AD811" s="1"/>
      <c r="AE811" s="1"/>
      <c r="AF811" s="1"/>
      <c r="AG811" s="1"/>
      <c r="AH811" s="1"/>
      <c r="AI811" s="1"/>
      <c r="AJ811" s="1"/>
    </row>
    <row r="812" spans="1:3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49"/>
      <c r="AC812" s="1"/>
      <c r="AD812" s="1"/>
      <c r="AE812" s="1"/>
      <c r="AF812" s="1"/>
      <c r="AG812" s="1"/>
      <c r="AH812" s="1"/>
      <c r="AI812" s="1"/>
      <c r="AJ812" s="1"/>
    </row>
    <row r="813" spans="1:3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49"/>
      <c r="AC813" s="1"/>
      <c r="AD813" s="1"/>
      <c r="AE813" s="1"/>
      <c r="AF813" s="1"/>
      <c r="AG813" s="1"/>
      <c r="AH813" s="1"/>
      <c r="AI813" s="1"/>
      <c r="AJ813" s="1"/>
    </row>
    <row r="814" spans="1:3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49"/>
      <c r="AC814" s="1"/>
      <c r="AD814" s="1"/>
      <c r="AE814" s="1"/>
      <c r="AF814" s="1"/>
      <c r="AG814" s="1"/>
      <c r="AH814" s="1"/>
      <c r="AI814" s="1"/>
      <c r="AJ814" s="1"/>
    </row>
    <row r="815" spans="1:3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49"/>
      <c r="AC815" s="1"/>
      <c r="AD815" s="1"/>
      <c r="AE815" s="1"/>
      <c r="AF815" s="1"/>
      <c r="AG815" s="1"/>
      <c r="AH815" s="1"/>
      <c r="AI815" s="1"/>
      <c r="AJ815" s="1"/>
    </row>
    <row r="816" spans="1:3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49"/>
      <c r="AC816" s="1"/>
      <c r="AD816" s="1"/>
      <c r="AE816" s="1"/>
      <c r="AF816" s="1"/>
      <c r="AG816" s="1"/>
      <c r="AH816" s="1"/>
      <c r="AI816" s="1"/>
      <c r="AJ816" s="1"/>
    </row>
    <row r="817" spans="1:3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49"/>
      <c r="AC817" s="1"/>
      <c r="AD817" s="1"/>
      <c r="AE817" s="1"/>
      <c r="AF817" s="1"/>
      <c r="AG817" s="1"/>
      <c r="AH817" s="1"/>
      <c r="AI817" s="1"/>
      <c r="AJ817" s="1"/>
    </row>
    <row r="818" spans="1:3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49"/>
      <c r="AC818" s="1"/>
      <c r="AD818" s="1"/>
      <c r="AE818" s="1"/>
      <c r="AF818" s="1"/>
      <c r="AG818" s="1"/>
      <c r="AH818" s="1"/>
      <c r="AI818" s="1"/>
      <c r="AJ818" s="1"/>
    </row>
    <row r="819" spans="1:3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49"/>
      <c r="AC819" s="1"/>
      <c r="AD819" s="1"/>
      <c r="AE819" s="1"/>
      <c r="AF819" s="1"/>
      <c r="AG819" s="1"/>
      <c r="AH819" s="1"/>
      <c r="AI819" s="1"/>
      <c r="AJ819" s="1"/>
    </row>
    <row r="820" spans="1:3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49"/>
      <c r="AC820" s="1"/>
      <c r="AD820" s="1"/>
      <c r="AE820" s="1"/>
      <c r="AF820" s="1"/>
      <c r="AG820" s="1"/>
      <c r="AH820" s="1"/>
      <c r="AI820" s="1"/>
      <c r="AJ820" s="1"/>
    </row>
    <row r="821" spans="1:3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49"/>
      <c r="AC821" s="1"/>
      <c r="AD821" s="1"/>
      <c r="AE821" s="1"/>
      <c r="AF821" s="1"/>
      <c r="AG821" s="1"/>
      <c r="AH821" s="1"/>
      <c r="AI821" s="1"/>
      <c r="AJ821" s="1"/>
    </row>
    <row r="822" spans="1:3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49"/>
      <c r="AC822" s="1"/>
      <c r="AD822" s="1"/>
      <c r="AE822" s="1"/>
      <c r="AF822" s="1"/>
      <c r="AG822" s="1"/>
      <c r="AH822" s="1"/>
      <c r="AI822" s="1"/>
      <c r="AJ822" s="1"/>
    </row>
    <row r="823" spans="1:3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49"/>
      <c r="AC823" s="1"/>
      <c r="AD823" s="1"/>
      <c r="AE823" s="1"/>
      <c r="AF823" s="1"/>
      <c r="AG823" s="1"/>
      <c r="AH823" s="1"/>
      <c r="AI823" s="1"/>
      <c r="AJ823" s="1"/>
    </row>
    <row r="824" spans="1:3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49"/>
      <c r="AC824" s="1"/>
      <c r="AD824" s="1"/>
      <c r="AE824" s="1"/>
      <c r="AF824" s="1"/>
      <c r="AG824" s="1"/>
      <c r="AH824" s="1"/>
      <c r="AI824" s="1"/>
      <c r="AJ824" s="1"/>
    </row>
    <row r="825" spans="1:3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49"/>
      <c r="AC825" s="1"/>
      <c r="AD825" s="1"/>
      <c r="AE825" s="1"/>
      <c r="AF825" s="1"/>
      <c r="AG825" s="1"/>
      <c r="AH825" s="1"/>
      <c r="AI825" s="1"/>
      <c r="AJ825" s="1"/>
    </row>
    <row r="826" spans="1:3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49"/>
      <c r="AC826" s="1"/>
      <c r="AD826" s="1"/>
      <c r="AE826" s="1"/>
      <c r="AF826" s="1"/>
      <c r="AG826" s="1"/>
      <c r="AH826" s="1"/>
      <c r="AI826" s="1"/>
      <c r="AJ826" s="1"/>
    </row>
    <row r="827" spans="1:3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49"/>
      <c r="AC827" s="1"/>
      <c r="AD827" s="1"/>
      <c r="AE827" s="1"/>
      <c r="AF827" s="1"/>
      <c r="AG827" s="1"/>
      <c r="AH827" s="1"/>
      <c r="AI827" s="1"/>
      <c r="AJ827" s="1"/>
    </row>
    <row r="828" spans="1:3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49"/>
      <c r="AC828" s="1"/>
      <c r="AD828" s="1"/>
      <c r="AE828" s="1"/>
      <c r="AF828" s="1"/>
      <c r="AG828" s="1"/>
      <c r="AH828" s="1"/>
      <c r="AI828" s="1"/>
      <c r="AJ828" s="1"/>
    </row>
    <row r="829" spans="1:3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49"/>
      <c r="AC829" s="1"/>
      <c r="AD829" s="1"/>
      <c r="AE829" s="1"/>
      <c r="AF829" s="1"/>
      <c r="AG829" s="1"/>
      <c r="AH829" s="1"/>
      <c r="AI829" s="1"/>
      <c r="AJ829" s="1"/>
    </row>
    <row r="830" spans="1:3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49"/>
      <c r="AC830" s="1"/>
      <c r="AD830" s="1"/>
      <c r="AE830" s="1"/>
      <c r="AF830" s="1"/>
      <c r="AG830" s="1"/>
      <c r="AH830" s="1"/>
      <c r="AI830" s="1"/>
      <c r="AJ830" s="1"/>
    </row>
    <row r="831" spans="1:3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49"/>
      <c r="AC831" s="1"/>
      <c r="AD831" s="1"/>
      <c r="AE831" s="1"/>
      <c r="AF831" s="1"/>
      <c r="AG831" s="1"/>
      <c r="AH831" s="1"/>
      <c r="AI831" s="1"/>
      <c r="AJ831" s="1"/>
    </row>
    <row r="832" spans="1:3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49"/>
      <c r="AC832" s="1"/>
      <c r="AD832" s="1"/>
      <c r="AE832" s="1"/>
      <c r="AF832" s="1"/>
      <c r="AG832" s="1"/>
      <c r="AH832" s="1"/>
      <c r="AI832" s="1"/>
      <c r="AJ832" s="1"/>
    </row>
    <row r="833" spans="1:3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49"/>
      <c r="AC833" s="1"/>
      <c r="AD833" s="1"/>
      <c r="AE833" s="1"/>
      <c r="AF833" s="1"/>
      <c r="AG833" s="1"/>
      <c r="AH833" s="1"/>
      <c r="AI833" s="1"/>
      <c r="AJ833" s="1"/>
    </row>
    <row r="834" spans="1:3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49"/>
      <c r="AC834" s="1"/>
      <c r="AD834" s="1"/>
      <c r="AE834" s="1"/>
      <c r="AF834" s="1"/>
      <c r="AG834" s="1"/>
      <c r="AH834" s="1"/>
      <c r="AI834" s="1"/>
      <c r="AJ834" s="1"/>
    </row>
    <row r="835" spans="1:3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49"/>
      <c r="AC835" s="1"/>
      <c r="AD835" s="1"/>
      <c r="AE835" s="1"/>
      <c r="AF835" s="1"/>
      <c r="AG835" s="1"/>
      <c r="AH835" s="1"/>
      <c r="AI835" s="1"/>
      <c r="AJ835" s="1"/>
    </row>
    <row r="836" spans="1: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49"/>
      <c r="AC836" s="1"/>
      <c r="AD836" s="1"/>
      <c r="AE836" s="1"/>
      <c r="AF836" s="1"/>
      <c r="AG836" s="1"/>
      <c r="AH836" s="1"/>
      <c r="AI836" s="1"/>
      <c r="AJ836" s="1"/>
    </row>
    <row r="837" spans="1:3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49"/>
      <c r="AC837" s="1"/>
      <c r="AD837" s="1"/>
      <c r="AE837" s="1"/>
      <c r="AF837" s="1"/>
      <c r="AG837" s="1"/>
      <c r="AH837" s="1"/>
      <c r="AI837" s="1"/>
      <c r="AJ837" s="1"/>
    </row>
    <row r="838" spans="1:3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49"/>
      <c r="AC838" s="1"/>
      <c r="AD838" s="1"/>
      <c r="AE838" s="1"/>
      <c r="AF838" s="1"/>
      <c r="AG838" s="1"/>
      <c r="AH838" s="1"/>
      <c r="AI838" s="1"/>
      <c r="AJ838" s="1"/>
    </row>
    <row r="839" spans="1:3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49"/>
      <c r="AC839" s="1"/>
      <c r="AD839" s="1"/>
      <c r="AE839" s="1"/>
      <c r="AF839" s="1"/>
      <c r="AG839" s="1"/>
      <c r="AH839" s="1"/>
      <c r="AI839" s="1"/>
      <c r="AJ839" s="1"/>
    </row>
    <row r="840" spans="1:3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49"/>
      <c r="AC840" s="1"/>
      <c r="AD840" s="1"/>
      <c r="AE840" s="1"/>
      <c r="AF840" s="1"/>
      <c r="AG840" s="1"/>
      <c r="AH840" s="1"/>
      <c r="AI840" s="1"/>
      <c r="AJ840" s="1"/>
    </row>
    <row r="841" spans="1:3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49"/>
      <c r="AC841" s="1"/>
      <c r="AD841" s="1"/>
      <c r="AE841" s="1"/>
      <c r="AF841" s="1"/>
      <c r="AG841" s="1"/>
      <c r="AH841" s="1"/>
      <c r="AI841" s="1"/>
      <c r="AJ841" s="1"/>
    </row>
    <row r="842" spans="1:3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49"/>
      <c r="AC842" s="1"/>
      <c r="AD842" s="1"/>
      <c r="AE842" s="1"/>
      <c r="AF842" s="1"/>
      <c r="AG842" s="1"/>
      <c r="AH842" s="1"/>
      <c r="AI842" s="1"/>
      <c r="AJ842" s="1"/>
    </row>
    <row r="843" spans="1:3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49"/>
      <c r="AC843" s="1"/>
      <c r="AD843" s="1"/>
      <c r="AE843" s="1"/>
      <c r="AF843" s="1"/>
      <c r="AG843" s="1"/>
      <c r="AH843" s="1"/>
      <c r="AI843" s="1"/>
      <c r="AJ843" s="1"/>
    </row>
    <row r="844" spans="1:3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49"/>
      <c r="AC844" s="1"/>
      <c r="AD844" s="1"/>
      <c r="AE844" s="1"/>
      <c r="AF844" s="1"/>
      <c r="AG844" s="1"/>
      <c r="AH844" s="1"/>
      <c r="AI844" s="1"/>
      <c r="AJ844" s="1"/>
    </row>
    <row r="845" spans="1:3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49"/>
      <c r="AC845" s="1"/>
      <c r="AD845" s="1"/>
      <c r="AE845" s="1"/>
      <c r="AF845" s="1"/>
      <c r="AG845" s="1"/>
      <c r="AH845" s="1"/>
      <c r="AI845" s="1"/>
      <c r="AJ845" s="1"/>
    </row>
    <row r="846" spans="1:3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49"/>
      <c r="AC846" s="1"/>
      <c r="AD846" s="1"/>
      <c r="AE846" s="1"/>
      <c r="AF846" s="1"/>
      <c r="AG846" s="1"/>
      <c r="AH846" s="1"/>
      <c r="AI846" s="1"/>
      <c r="AJ846" s="1"/>
    </row>
    <row r="847" spans="1:3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49"/>
      <c r="AC847" s="1"/>
      <c r="AD847" s="1"/>
      <c r="AE847" s="1"/>
      <c r="AF847" s="1"/>
      <c r="AG847" s="1"/>
      <c r="AH847" s="1"/>
      <c r="AI847" s="1"/>
      <c r="AJ847" s="1"/>
    </row>
    <row r="848" spans="1:3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49"/>
      <c r="AC848" s="1"/>
      <c r="AD848" s="1"/>
      <c r="AE848" s="1"/>
      <c r="AF848" s="1"/>
      <c r="AG848" s="1"/>
      <c r="AH848" s="1"/>
      <c r="AI848" s="1"/>
      <c r="AJ848" s="1"/>
    </row>
    <row r="849" spans="1:3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49"/>
      <c r="AC849" s="1"/>
      <c r="AD849" s="1"/>
      <c r="AE849" s="1"/>
      <c r="AF849" s="1"/>
      <c r="AG849" s="1"/>
      <c r="AH849" s="1"/>
      <c r="AI849" s="1"/>
      <c r="AJ849" s="1"/>
    </row>
    <row r="850" spans="1:3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49"/>
      <c r="AC850" s="1"/>
      <c r="AD850" s="1"/>
      <c r="AE850" s="1"/>
      <c r="AF850" s="1"/>
      <c r="AG850" s="1"/>
      <c r="AH850" s="1"/>
      <c r="AI850" s="1"/>
      <c r="AJ850" s="1"/>
    </row>
    <row r="851" spans="1:3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49"/>
      <c r="AC851" s="1"/>
      <c r="AD851" s="1"/>
      <c r="AE851" s="1"/>
      <c r="AF851" s="1"/>
      <c r="AG851" s="1"/>
      <c r="AH851" s="1"/>
      <c r="AI851" s="1"/>
      <c r="AJ851" s="1"/>
    </row>
    <row r="852" spans="1:3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49"/>
      <c r="AC852" s="1"/>
      <c r="AD852" s="1"/>
      <c r="AE852" s="1"/>
      <c r="AF852" s="1"/>
      <c r="AG852" s="1"/>
      <c r="AH852" s="1"/>
      <c r="AI852" s="1"/>
      <c r="AJ852" s="1"/>
    </row>
    <row r="853" spans="1:3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49"/>
      <c r="AC853" s="1"/>
      <c r="AD853" s="1"/>
      <c r="AE853" s="1"/>
      <c r="AF853" s="1"/>
      <c r="AG853" s="1"/>
      <c r="AH853" s="1"/>
      <c r="AI853" s="1"/>
      <c r="AJ853" s="1"/>
    </row>
    <row r="854" spans="1:3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49"/>
      <c r="AC854" s="1"/>
      <c r="AD854" s="1"/>
      <c r="AE854" s="1"/>
      <c r="AF854" s="1"/>
      <c r="AG854" s="1"/>
      <c r="AH854" s="1"/>
      <c r="AI854" s="1"/>
      <c r="AJ854" s="1"/>
    </row>
    <row r="855" spans="1:3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49"/>
      <c r="AC855" s="1"/>
      <c r="AD855" s="1"/>
      <c r="AE855" s="1"/>
      <c r="AF855" s="1"/>
      <c r="AG855" s="1"/>
      <c r="AH855" s="1"/>
      <c r="AI855" s="1"/>
      <c r="AJ855" s="1"/>
    </row>
    <row r="856" spans="1:3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49"/>
      <c r="AC856" s="1"/>
      <c r="AD856" s="1"/>
      <c r="AE856" s="1"/>
      <c r="AF856" s="1"/>
      <c r="AG856" s="1"/>
      <c r="AH856" s="1"/>
      <c r="AI856" s="1"/>
      <c r="AJ856" s="1"/>
    </row>
    <row r="857" spans="1:3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49"/>
      <c r="AC857" s="1"/>
      <c r="AD857" s="1"/>
      <c r="AE857" s="1"/>
      <c r="AF857" s="1"/>
      <c r="AG857" s="1"/>
      <c r="AH857" s="1"/>
      <c r="AI857" s="1"/>
      <c r="AJ857" s="1"/>
    </row>
    <row r="858" spans="1:3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49"/>
      <c r="AC858" s="1"/>
      <c r="AD858" s="1"/>
      <c r="AE858" s="1"/>
      <c r="AF858" s="1"/>
      <c r="AG858" s="1"/>
      <c r="AH858" s="1"/>
      <c r="AI858" s="1"/>
      <c r="AJ858" s="1"/>
    </row>
    <row r="859" spans="1:3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49"/>
      <c r="AC859" s="1"/>
      <c r="AD859" s="1"/>
      <c r="AE859" s="1"/>
      <c r="AF859" s="1"/>
      <c r="AG859" s="1"/>
      <c r="AH859" s="1"/>
      <c r="AI859" s="1"/>
      <c r="AJ859" s="1"/>
    </row>
    <row r="860" spans="1:3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49"/>
      <c r="AC860" s="1"/>
      <c r="AD860" s="1"/>
      <c r="AE860" s="1"/>
      <c r="AF860" s="1"/>
      <c r="AG860" s="1"/>
      <c r="AH860" s="1"/>
      <c r="AI860" s="1"/>
      <c r="AJ860" s="1"/>
    </row>
    <row r="861" spans="1:3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49"/>
      <c r="AC861" s="1"/>
      <c r="AD861" s="1"/>
      <c r="AE861" s="1"/>
      <c r="AF861" s="1"/>
      <c r="AG861" s="1"/>
      <c r="AH861" s="1"/>
      <c r="AI861" s="1"/>
      <c r="AJ861" s="1"/>
    </row>
    <row r="862" spans="1:3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49"/>
      <c r="AC862" s="1"/>
      <c r="AD862" s="1"/>
      <c r="AE862" s="1"/>
      <c r="AF862" s="1"/>
      <c r="AG862" s="1"/>
      <c r="AH862" s="1"/>
      <c r="AI862" s="1"/>
      <c r="AJ862" s="1"/>
    </row>
    <row r="863" spans="1:3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49"/>
      <c r="AC863" s="1"/>
      <c r="AD863" s="1"/>
      <c r="AE863" s="1"/>
      <c r="AF863" s="1"/>
      <c r="AG863" s="1"/>
      <c r="AH863" s="1"/>
      <c r="AI863" s="1"/>
      <c r="AJ863" s="1"/>
    </row>
    <row r="864" spans="1:3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49"/>
      <c r="AC864" s="1"/>
      <c r="AD864" s="1"/>
      <c r="AE864" s="1"/>
      <c r="AF864" s="1"/>
      <c r="AG864" s="1"/>
      <c r="AH864" s="1"/>
      <c r="AI864" s="1"/>
      <c r="AJ864" s="1"/>
    </row>
    <row r="865" spans="1:3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49"/>
      <c r="AC865" s="1"/>
      <c r="AD865" s="1"/>
      <c r="AE865" s="1"/>
      <c r="AF865" s="1"/>
      <c r="AG865" s="1"/>
      <c r="AH865" s="1"/>
      <c r="AI865" s="1"/>
      <c r="AJ865" s="1"/>
    </row>
    <row r="866" spans="1:3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49"/>
      <c r="AC866" s="1"/>
      <c r="AD866" s="1"/>
      <c r="AE866" s="1"/>
      <c r="AF866" s="1"/>
      <c r="AG866" s="1"/>
      <c r="AH866" s="1"/>
      <c r="AI866" s="1"/>
      <c r="AJ866" s="1"/>
    </row>
    <row r="867" spans="1:3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49"/>
      <c r="AC867" s="1"/>
      <c r="AD867" s="1"/>
      <c r="AE867" s="1"/>
      <c r="AF867" s="1"/>
      <c r="AG867" s="1"/>
      <c r="AH867" s="1"/>
      <c r="AI867" s="1"/>
      <c r="AJ867" s="1"/>
    </row>
    <row r="868" spans="1:3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49"/>
      <c r="AC868" s="1"/>
      <c r="AD868" s="1"/>
      <c r="AE868" s="1"/>
      <c r="AF868" s="1"/>
      <c r="AG868" s="1"/>
      <c r="AH868" s="1"/>
      <c r="AI868" s="1"/>
      <c r="AJ868" s="1"/>
    </row>
    <row r="869" spans="1:3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49"/>
      <c r="AC869" s="1"/>
      <c r="AD869" s="1"/>
      <c r="AE869" s="1"/>
      <c r="AF869" s="1"/>
      <c r="AG869" s="1"/>
      <c r="AH869" s="1"/>
      <c r="AI869" s="1"/>
      <c r="AJ869" s="1"/>
    </row>
    <row r="870" spans="1:3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49"/>
      <c r="AC870" s="1"/>
      <c r="AD870" s="1"/>
      <c r="AE870" s="1"/>
      <c r="AF870" s="1"/>
      <c r="AG870" s="1"/>
      <c r="AH870" s="1"/>
      <c r="AI870" s="1"/>
      <c r="AJ870" s="1"/>
    </row>
    <row r="871" spans="1:3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49"/>
      <c r="AC871" s="1"/>
      <c r="AD871" s="1"/>
      <c r="AE871" s="1"/>
      <c r="AF871" s="1"/>
      <c r="AG871" s="1"/>
      <c r="AH871" s="1"/>
      <c r="AI871" s="1"/>
      <c r="AJ871" s="1"/>
    </row>
    <row r="872" spans="1:3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49"/>
      <c r="AC872" s="1"/>
      <c r="AD872" s="1"/>
      <c r="AE872" s="1"/>
      <c r="AF872" s="1"/>
      <c r="AG872" s="1"/>
      <c r="AH872" s="1"/>
      <c r="AI872" s="1"/>
      <c r="AJ872" s="1"/>
    </row>
    <row r="873" spans="1:3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49"/>
      <c r="AC873" s="1"/>
      <c r="AD873" s="1"/>
      <c r="AE873" s="1"/>
      <c r="AF873" s="1"/>
      <c r="AG873" s="1"/>
      <c r="AH873" s="1"/>
      <c r="AI873" s="1"/>
      <c r="AJ873" s="1"/>
    </row>
    <row r="874" spans="1:3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49"/>
      <c r="AC874" s="1"/>
      <c r="AD874" s="1"/>
      <c r="AE874" s="1"/>
      <c r="AF874" s="1"/>
      <c r="AG874" s="1"/>
      <c r="AH874" s="1"/>
      <c r="AI874" s="1"/>
      <c r="AJ874" s="1"/>
    </row>
    <row r="875" spans="1:3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49"/>
      <c r="AC875" s="1"/>
      <c r="AD875" s="1"/>
      <c r="AE875" s="1"/>
      <c r="AF875" s="1"/>
      <c r="AG875" s="1"/>
      <c r="AH875" s="1"/>
      <c r="AI875" s="1"/>
      <c r="AJ875" s="1"/>
    </row>
    <row r="876" spans="1:3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49"/>
      <c r="AC876" s="1"/>
      <c r="AD876" s="1"/>
      <c r="AE876" s="1"/>
      <c r="AF876" s="1"/>
      <c r="AG876" s="1"/>
      <c r="AH876" s="1"/>
      <c r="AI876" s="1"/>
      <c r="AJ876" s="1"/>
    </row>
    <row r="877" spans="1:3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49"/>
      <c r="AC877" s="1"/>
      <c r="AD877" s="1"/>
      <c r="AE877" s="1"/>
      <c r="AF877" s="1"/>
      <c r="AG877" s="1"/>
      <c r="AH877" s="1"/>
      <c r="AI877" s="1"/>
      <c r="AJ877" s="1"/>
    </row>
    <row r="878" spans="1:3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49"/>
      <c r="AC878" s="1"/>
      <c r="AD878" s="1"/>
      <c r="AE878" s="1"/>
      <c r="AF878" s="1"/>
      <c r="AG878" s="1"/>
      <c r="AH878" s="1"/>
      <c r="AI878" s="1"/>
      <c r="AJ878" s="1"/>
    </row>
    <row r="879" spans="1:3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49"/>
      <c r="AC879" s="1"/>
      <c r="AD879" s="1"/>
      <c r="AE879" s="1"/>
      <c r="AF879" s="1"/>
      <c r="AG879" s="1"/>
      <c r="AH879" s="1"/>
      <c r="AI879" s="1"/>
      <c r="AJ879" s="1"/>
    </row>
    <row r="880" spans="1:3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49"/>
      <c r="AC880" s="1"/>
      <c r="AD880" s="1"/>
      <c r="AE880" s="1"/>
      <c r="AF880" s="1"/>
      <c r="AG880" s="1"/>
      <c r="AH880" s="1"/>
      <c r="AI880" s="1"/>
      <c r="AJ880" s="1"/>
    </row>
    <row r="881" spans="1:3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49"/>
      <c r="AC881" s="1"/>
      <c r="AD881" s="1"/>
      <c r="AE881" s="1"/>
      <c r="AF881" s="1"/>
      <c r="AG881" s="1"/>
      <c r="AH881" s="1"/>
      <c r="AI881" s="1"/>
      <c r="AJ881" s="1"/>
    </row>
    <row r="882" spans="1:3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49"/>
      <c r="AC882" s="1"/>
      <c r="AD882" s="1"/>
      <c r="AE882" s="1"/>
      <c r="AF882" s="1"/>
      <c r="AG882" s="1"/>
      <c r="AH882" s="1"/>
      <c r="AI882" s="1"/>
      <c r="AJ882" s="1"/>
    </row>
    <row r="883" spans="1:3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49"/>
      <c r="AC883" s="1"/>
      <c r="AD883" s="1"/>
      <c r="AE883" s="1"/>
      <c r="AF883" s="1"/>
      <c r="AG883" s="1"/>
      <c r="AH883" s="1"/>
      <c r="AI883" s="1"/>
      <c r="AJ883" s="1"/>
    </row>
    <row r="884" spans="1:3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49"/>
      <c r="AC884" s="1"/>
      <c r="AD884" s="1"/>
      <c r="AE884" s="1"/>
      <c r="AF884" s="1"/>
      <c r="AG884" s="1"/>
      <c r="AH884" s="1"/>
      <c r="AI884" s="1"/>
      <c r="AJ884" s="1"/>
    </row>
    <row r="885" spans="1:3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49"/>
      <c r="AC885" s="1"/>
      <c r="AD885" s="1"/>
      <c r="AE885" s="1"/>
      <c r="AF885" s="1"/>
      <c r="AG885" s="1"/>
      <c r="AH885" s="1"/>
      <c r="AI885" s="1"/>
      <c r="AJ885" s="1"/>
    </row>
    <row r="886" spans="1:3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49"/>
      <c r="AC886" s="1"/>
      <c r="AD886" s="1"/>
      <c r="AE886" s="1"/>
      <c r="AF886" s="1"/>
      <c r="AG886" s="1"/>
      <c r="AH886" s="1"/>
      <c r="AI886" s="1"/>
      <c r="AJ886" s="1"/>
    </row>
    <row r="887" spans="1:3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49"/>
      <c r="AC887" s="1"/>
      <c r="AD887" s="1"/>
      <c r="AE887" s="1"/>
      <c r="AF887" s="1"/>
      <c r="AG887" s="1"/>
      <c r="AH887" s="1"/>
      <c r="AI887" s="1"/>
      <c r="AJ887" s="1"/>
    </row>
    <row r="888" spans="1:3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49"/>
      <c r="AC888" s="1"/>
      <c r="AD888" s="1"/>
      <c r="AE888" s="1"/>
      <c r="AF888" s="1"/>
      <c r="AG888" s="1"/>
      <c r="AH888" s="1"/>
      <c r="AI888" s="1"/>
      <c r="AJ888" s="1"/>
    </row>
    <row r="889" spans="1:3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49"/>
      <c r="AC889" s="1"/>
      <c r="AD889" s="1"/>
      <c r="AE889" s="1"/>
      <c r="AF889" s="1"/>
      <c r="AG889" s="1"/>
      <c r="AH889" s="1"/>
      <c r="AI889" s="1"/>
      <c r="AJ889" s="1"/>
    </row>
    <row r="890" spans="1:3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49"/>
      <c r="AC890" s="1"/>
      <c r="AD890" s="1"/>
      <c r="AE890" s="1"/>
      <c r="AF890" s="1"/>
      <c r="AG890" s="1"/>
      <c r="AH890" s="1"/>
      <c r="AI890" s="1"/>
      <c r="AJ890" s="1"/>
    </row>
    <row r="891" spans="1:3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49"/>
      <c r="AC891" s="1"/>
      <c r="AD891" s="1"/>
      <c r="AE891" s="1"/>
      <c r="AF891" s="1"/>
      <c r="AG891" s="1"/>
      <c r="AH891" s="1"/>
      <c r="AI891" s="1"/>
      <c r="AJ891" s="1"/>
    </row>
    <row r="892" spans="1:3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49"/>
      <c r="AC892" s="1"/>
      <c r="AD892" s="1"/>
      <c r="AE892" s="1"/>
      <c r="AF892" s="1"/>
      <c r="AG892" s="1"/>
      <c r="AH892" s="1"/>
      <c r="AI892" s="1"/>
      <c r="AJ892" s="1"/>
    </row>
    <row r="893" spans="1:3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49"/>
      <c r="AC893" s="1"/>
      <c r="AD893" s="1"/>
      <c r="AE893" s="1"/>
      <c r="AF893" s="1"/>
      <c r="AG893" s="1"/>
      <c r="AH893" s="1"/>
      <c r="AI893" s="1"/>
      <c r="AJ893" s="1"/>
    </row>
    <row r="894" spans="1:3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49"/>
      <c r="AC894" s="1"/>
      <c r="AD894" s="1"/>
      <c r="AE894" s="1"/>
      <c r="AF894" s="1"/>
      <c r="AG894" s="1"/>
      <c r="AH894" s="1"/>
      <c r="AI894" s="1"/>
      <c r="AJ894" s="1"/>
    </row>
    <row r="895" spans="1:3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49"/>
      <c r="AC895" s="1"/>
      <c r="AD895" s="1"/>
      <c r="AE895" s="1"/>
      <c r="AF895" s="1"/>
      <c r="AG895" s="1"/>
      <c r="AH895" s="1"/>
      <c r="AI895" s="1"/>
      <c r="AJ895" s="1"/>
    </row>
    <row r="896" spans="1:3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49"/>
      <c r="AC896" s="1"/>
      <c r="AD896" s="1"/>
      <c r="AE896" s="1"/>
      <c r="AF896" s="1"/>
      <c r="AG896" s="1"/>
      <c r="AH896" s="1"/>
      <c r="AI896" s="1"/>
      <c r="AJ896" s="1"/>
    </row>
    <row r="897" spans="1:3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49"/>
      <c r="AC897" s="1"/>
      <c r="AD897" s="1"/>
      <c r="AE897" s="1"/>
      <c r="AF897" s="1"/>
      <c r="AG897" s="1"/>
      <c r="AH897" s="1"/>
      <c r="AI897" s="1"/>
      <c r="AJ897" s="1"/>
    </row>
    <row r="898" spans="1:3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49"/>
      <c r="AC898" s="1"/>
      <c r="AD898" s="1"/>
      <c r="AE898" s="1"/>
      <c r="AF898" s="1"/>
      <c r="AG898" s="1"/>
      <c r="AH898" s="1"/>
      <c r="AI898" s="1"/>
      <c r="AJ898" s="1"/>
    </row>
    <row r="899" spans="1:3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49"/>
      <c r="AC899" s="1"/>
      <c r="AD899" s="1"/>
      <c r="AE899" s="1"/>
      <c r="AF899" s="1"/>
      <c r="AG899" s="1"/>
      <c r="AH899" s="1"/>
      <c r="AI899" s="1"/>
      <c r="AJ899" s="1"/>
    </row>
    <row r="900" spans="1:3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49"/>
      <c r="AC900" s="1"/>
      <c r="AD900" s="1"/>
      <c r="AE900" s="1"/>
      <c r="AF900" s="1"/>
      <c r="AG900" s="1"/>
      <c r="AH900" s="1"/>
      <c r="AI900" s="1"/>
      <c r="AJ900" s="1"/>
    </row>
    <row r="901" spans="1:3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49"/>
      <c r="AC901" s="1"/>
      <c r="AD901" s="1"/>
      <c r="AE901" s="1"/>
      <c r="AF901" s="1"/>
      <c r="AG901" s="1"/>
      <c r="AH901" s="1"/>
      <c r="AI901" s="1"/>
      <c r="AJ901" s="1"/>
    </row>
    <row r="902" spans="1:3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49"/>
      <c r="AC902" s="1"/>
      <c r="AD902" s="1"/>
      <c r="AE902" s="1"/>
      <c r="AF902" s="1"/>
      <c r="AG902" s="1"/>
      <c r="AH902" s="1"/>
      <c r="AI902" s="1"/>
      <c r="AJ902" s="1"/>
    </row>
    <row r="903" spans="1:3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49"/>
      <c r="AC903" s="1"/>
      <c r="AD903" s="1"/>
      <c r="AE903" s="1"/>
      <c r="AF903" s="1"/>
      <c r="AG903" s="1"/>
      <c r="AH903" s="1"/>
      <c r="AI903" s="1"/>
      <c r="AJ903" s="1"/>
    </row>
    <row r="904" spans="1:3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49"/>
      <c r="AC904" s="1"/>
      <c r="AD904" s="1"/>
      <c r="AE904" s="1"/>
      <c r="AF904" s="1"/>
      <c r="AG904" s="1"/>
      <c r="AH904" s="1"/>
      <c r="AI904" s="1"/>
      <c r="AJ904" s="1"/>
    </row>
    <row r="905" spans="1:3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49"/>
      <c r="AC905" s="1"/>
      <c r="AD905" s="1"/>
      <c r="AE905" s="1"/>
      <c r="AF905" s="1"/>
      <c r="AG905" s="1"/>
      <c r="AH905" s="1"/>
      <c r="AI905" s="1"/>
      <c r="AJ905" s="1"/>
    </row>
    <row r="906" spans="1:3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49"/>
      <c r="AC906" s="1"/>
      <c r="AD906" s="1"/>
      <c r="AE906" s="1"/>
      <c r="AF906" s="1"/>
      <c r="AG906" s="1"/>
      <c r="AH906" s="1"/>
      <c r="AI906" s="1"/>
      <c r="AJ906" s="1"/>
    </row>
    <row r="907" spans="1:3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49"/>
      <c r="AC907" s="1"/>
      <c r="AD907" s="1"/>
      <c r="AE907" s="1"/>
      <c r="AF907" s="1"/>
      <c r="AG907" s="1"/>
      <c r="AH907" s="1"/>
      <c r="AI907" s="1"/>
      <c r="AJ907" s="1"/>
    </row>
    <row r="908" spans="1:3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49"/>
      <c r="AC908" s="1"/>
      <c r="AD908" s="1"/>
      <c r="AE908" s="1"/>
      <c r="AF908" s="1"/>
      <c r="AG908" s="1"/>
      <c r="AH908" s="1"/>
      <c r="AI908" s="1"/>
      <c r="AJ908" s="1"/>
    </row>
    <row r="909" spans="1:3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49"/>
      <c r="AC909" s="1"/>
      <c r="AD909" s="1"/>
      <c r="AE909" s="1"/>
      <c r="AF909" s="1"/>
      <c r="AG909" s="1"/>
      <c r="AH909" s="1"/>
      <c r="AI909" s="1"/>
      <c r="AJ909" s="1"/>
    </row>
    <row r="910" spans="1:3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49"/>
      <c r="AC910" s="1"/>
      <c r="AD910" s="1"/>
      <c r="AE910" s="1"/>
      <c r="AF910" s="1"/>
      <c r="AG910" s="1"/>
      <c r="AH910" s="1"/>
      <c r="AI910" s="1"/>
      <c r="AJ910" s="1"/>
    </row>
    <row r="911" spans="1:3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49"/>
      <c r="AC911" s="1"/>
      <c r="AD911" s="1"/>
      <c r="AE911" s="1"/>
      <c r="AF911" s="1"/>
      <c r="AG911" s="1"/>
      <c r="AH911" s="1"/>
      <c r="AI911" s="1"/>
      <c r="AJ911" s="1"/>
    </row>
    <row r="912" spans="1:3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49"/>
      <c r="AC912" s="1"/>
      <c r="AD912" s="1"/>
      <c r="AE912" s="1"/>
      <c r="AF912" s="1"/>
      <c r="AG912" s="1"/>
      <c r="AH912" s="1"/>
      <c r="AI912" s="1"/>
      <c r="AJ912" s="1"/>
    </row>
    <row r="913" spans="1:3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49"/>
      <c r="AC913" s="1"/>
      <c r="AD913" s="1"/>
      <c r="AE913" s="1"/>
      <c r="AF913" s="1"/>
      <c r="AG913" s="1"/>
      <c r="AH913" s="1"/>
      <c r="AI913" s="1"/>
      <c r="AJ913" s="1"/>
    </row>
    <row r="914" spans="1:3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49"/>
      <c r="AC914" s="1"/>
      <c r="AD914" s="1"/>
      <c r="AE914" s="1"/>
      <c r="AF914" s="1"/>
      <c r="AG914" s="1"/>
      <c r="AH914" s="1"/>
      <c r="AI914" s="1"/>
      <c r="AJ914" s="1"/>
    </row>
    <row r="915" spans="1:3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49"/>
      <c r="AC915" s="1"/>
      <c r="AD915" s="1"/>
      <c r="AE915" s="1"/>
      <c r="AF915" s="1"/>
      <c r="AG915" s="1"/>
      <c r="AH915" s="1"/>
      <c r="AI915" s="1"/>
      <c r="AJ915" s="1"/>
    </row>
    <row r="916" spans="1:3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49"/>
      <c r="AC916" s="1"/>
      <c r="AD916" s="1"/>
      <c r="AE916" s="1"/>
      <c r="AF916" s="1"/>
      <c r="AG916" s="1"/>
      <c r="AH916" s="1"/>
      <c r="AI916" s="1"/>
      <c r="AJ916" s="1"/>
    </row>
    <row r="917" spans="1:3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49"/>
      <c r="AC917" s="1"/>
      <c r="AD917" s="1"/>
      <c r="AE917" s="1"/>
      <c r="AF917" s="1"/>
      <c r="AG917" s="1"/>
      <c r="AH917" s="1"/>
      <c r="AI917" s="1"/>
      <c r="AJ917" s="1"/>
    </row>
    <row r="918" spans="1:3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49"/>
      <c r="AC918" s="1"/>
      <c r="AD918" s="1"/>
      <c r="AE918" s="1"/>
      <c r="AF918" s="1"/>
      <c r="AG918" s="1"/>
      <c r="AH918" s="1"/>
      <c r="AI918" s="1"/>
      <c r="AJ918" s="1"/>
    </row>
    <row r="919" spans="1:3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49"/>
      <c r="AC919" s="1"/>
      <c r="AD919" s="1"/>
      <c r="AE919" s="1"/>
      <c r="AF919" s="1"/>
      <c r="AG919" s="1"/>
      <c r="AH919" s="1"/>
      <c r="AI919" s="1"/>
      <c r="AJ919" s="1"/>
    </row>
    <row r="920" spans="1:3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49"/>
      <c r="AC920" s="1"/>
      <c r="AD920" s="1"/>
      <c r="AE920" s="1"/>
      <c r="AF920" s="1"/>
      <c r="AG920" s="1"/>
      <c r="AH920" s="1"/>
      <c r="AI920" s="1"/>
      <c r="AJ920" s="1"/>
    </row>
    <row r="921" spans="1:3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49"/>
      <c r="AC921" s="1"/>
      <c r="AD921" s="1"/>
      <c r="AE921" s="1"/>
      <c r="AF921" s="1"/>
      <c r="AG921" s="1"/>
      <c r="AH921" s="1"/>
      <c r="AI921" s="1"/>
      <c r="AJ921" s="1"/>
    </row>
    <row r="922" spans="1:3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49"/>
      <c r="AC922" s="1"/>
      <c r="AD922" s="1"/>
      <c r="AE922" s="1"/>
      <c r="AF922" s="1"/>
      <c r="AG922" s="1"/>
      <c r="AH922" s="1"/>
      <c r="AI922" s="1"/>
      <c r="AJ922" s="1"/>
    </row>
    <row r="923" spans="1:3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49"/>
      <c r="AC923" s="1"/>
      <c r="AD923" s="1"/>
      <c r="AE923" s="1"/>
      <c r="AF923" s="1"/>
      <c r="AG923" s="1"/>
      <c r="AH923" s="1"/>
      <c r="AI923" s="1"/>
      <c r="AJ923" s="1"/>
    </row>
    <row r="924" spans="1:3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49"/>
      <c r="AC924" s="1"/>
      <c r="AD924" s="1"/>
      <c r="AE924" s="1"/>
      <c r="AF924" s="1"/>
      <c r="AG924" s="1"/>
      <c r="AH924" s="1"/>
      <c r="AI924" s="1"/>
      <c r="AJ924" s="1"/>
    </row>
    <row r="925" spans="1:3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49"/>
      <c r="AC925" s="1"/>
      <c r="AD925" s="1"/>
      <c r="AE925" s="1"/>
      <c r="AF925" s="1"/>
      <c r="AG925" s="1"/>
      <c r="AH925" s="1"/>
      <c r="AI925" s="1"/>
      <c r="AJ925" s="1"/>
    </row>
    <row r="926" spans="1:3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49"/>
      <c r="AC926" s="1"/>
      <c r="AD926" s="1"/>
      <c r="AE926" s="1"/>
      <c r="AF926" s="1"/>
      <c r="AG926" s="1"/>
      <c r="AH926" s="1"/>
      <c r="AI926" s="1"/>
      <c r="AJ926" s="1"/>
    </row>
    <row r="927" spans="1:3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49"/>
      <c r="AC927" s="1"/>
      <c r="AD927" s="1"/>
      <c r="AE927" s="1"/>
      <c r="AF927" s="1"/>
      <c r="AG927" s="1"/>
      <c r="AH927" s="1"/>
      <c r="AI927" s="1"/>
      <c r="AJ927" s="1"/>
    </row>
    <row r="928" spans="1:3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49"/>
      <c r="AC928" s="1"/>
      <c r="AD928" s="1"/>
      <c r="AE928" s="1"/>
      <c r="AF928" s="1"/>
      <c r="AG928" s="1"/>
      <c r="AH928" s="1"/>
      <c r="AI928" s="1"/>
      <c r="AJ928" s="1"/>
    </row>
    <row r="929" spans="1:3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49"/>
      <c r="AC929" s="1"/>
      <c r="AD929" s="1"/>
      <c r="AE929" s="1"/>
      <c r="AF929" s="1"/>
      <c r="AG929" s="1"/>
      <c r="AH929" s="1"/>
      <c r="AI929" s="1"/>
      <c r="AJ929" s="1"/>
    </row>
    <row r="930" spans="1:3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49"/>
      <c r="AC930" s="1"/>
      <c r="AD930" s="1"/>
      <c r="AE930" s="1"/>
      <c r="AF930" s="1"/>
      <c r="AG930" s="1"/>
      <c r="AH930" s="1"/>
      <c r="AI930" s="1"/>
      <c r="AJ930" s="1"/>
    </row>
    <row r="931" spans="1:3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49"/>
      <c r="AC931" s="1"/>
      <c r="AD931" s="1"/>
      <c r="AE931" s="1"/>
      <c r="AF931" s="1"/>
      <c r="AG931" s="1"/>
      <c r="AH931" s="1"/>
      <c r="AI931" s="1"/>
      <c r="AJ931" s="1"/>
    </row>
    <row r="932" spans="1:3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49"/>
      <c r="AC932" s="1"/>
      <c r="AD932" s="1"/>
      <c r="AE932" s="1"/>
      <c r="AF932" s="1"/>
      <c r="AG932" s="1"/>
      <c r="AH932" s="1"/>
      <c r="AI932" s="1"/>
      <c r="AJ932" s="1"/>
    </row>
    <row r="933" spans="1:3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49"/>
      <c r="AC933" s="1"/>
      <c r="AD933" s="1"/>
      <c r="AE933" s="1"/>
      <c r="AF933" s="1"/>
      <c r="AG933" s="1"/>
      <c r="AH933" s="1"/>
      <c r="AI933" s="1"/>
      <c r="AJ933" s="1"/>
    </row>
    <row r="934" spans="1:3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49"/>
      <c r="AC934" s="1"/>
      <c r="AD934" s="1"/>
      <c r="AE934" s="1"/>
      <c r="AF934" s="1"/>
      <c r="AG934" s="1"/>
      <c r="AH934" s="1"/>
      <c r="AI934" s="1"/>
      <c r="AJ934" s="1"/>
    </row>
    <row r="935" spans="1:3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49"/>
      <c r="AC935" s="1"/>
      <c r="AD935" s="1"/>
      <c r="AE935" s="1"/>
      <c r="AF935" s="1"/>
      <c r="AG935" s="1"/>
      <c r="AH935" s="1"/>
      <c r="AI935" s="1"/>
      <c r="AJ935" s="1"/>
    </row>
    <row r="936" spans="1: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49"/>
      <c r="AC936" s="1"/>
      <c r="AD936" s="1"/>
      <c r="AE936" s="1"/>
      <c r="AF936" s="1"/>
      <c r="AG936" s="1"/>
      <c r="AH936" s="1"/>
      <c r="AI936" s="1"/>
      <c r="AJ936" s="1"/>
    </row>
    <row r="937" spans="1:3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49"/>
      <c r="AC937" s="1"/>
      <c r="AD937" s="1"/>
      <c r="AE937" s="1"/>
      <c r="AF937" s="1"/>
      <c r="AG937" s="1"/>
      <c r="AH937" s="1"/>
      <c r="AI937" s="1"/>
      <c r="AJ937" s="1"/>
    </row>
    <row r="938" spans="1:3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49"/>
      <c r="AC938" s="1"/>
      <c r="AD938" s="1"/>
      <c r="AE938" s="1"/>
      <c r="AF938" s="1"/>
      <c r="AG938" s="1"/>
      <c r="AH938" s="1"/>
      <c r="AI938" s="1"/>
      <c r="AJ938" s="1"/>
    </row>
    <row r="939" spans="1:3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49"/>
      <c r="AC939" s="1"/>
      <c r="AD939" s="1"/>
      <c r="AE939" s="1"/>
      <c r="AF939" s="1"/>
      <c r="AG939" s="1"/>
      <c r="AH939" s="1"/>
      <c r="AI939" s="1"/>
      <c r="AJ939" s="1"/>
    </row>
    <row r="940" spans="1:3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49"/>
      <c r="AC940" s="1"/>
      <c r="AD940" s="1"/>
      <c r="AE940" s="1"/>
      <c r="AF940" s="1"/>
      <c r="AG940" s="1"/>
      <c r="AH940" s="1"/>
      <c r="AI940" s="1"/>
      <c r="AJ940" s="1"/>
    </row>
    <row r="941" spans="1:3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49"/>
      <c r="AC941" s="1"/>
      <c r="AD941" s="1"/>
      <c r="AE941" s="1"/>
      <c r="AF941" s="1"/>
      <c r="AG941" s="1"/>
      <c r="AH941" s="1"/>
      <c r="AI941" s="1"/>
      <c r="AJ941" s="1"/>
    </row>
    <row r="942" spans="1:3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49"/>
      <c r="AC942" s="1"/>
      <c r="AD942" s="1"/>
      <c r="AE942" s="1"/>
      <c r="AF942" s="1"/>
      <c r="AG942" s="1"/>
      <c r="AH942" s="1"/>
      <c r="AI942" s="1"/>
      <c r="AJ942" s="1"/>
    </row>
    <row r="943" spans="1:3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49"/>
      <c r="AC943" s="1"/>
      <c r="AD943" s="1"/>
      <c r="AE943" s="1"/>
      <c r="AF943" s="1"/>
      <c r="AG943" s="1"/>
      <c r="AH943" s="1"/>
      <c r="AI943" s="1"/>
      <c r="AJ943" s="1"/>
    </row>
    <row r="944" spans="1:3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49"/>
      <c r="AC944" s="1"/>
      <c r="AD944" s="1"/>
      <c r="AE944" s="1"/>
      <c r="AF944" s="1"/>
      <c r="AG944" s="1"/>
      <c r="AH944" s="1"/>
      <c r="AI944" s="1"/>
      <c r="AJ944" s="1"/>
    </row>
    <row r="945" spans="1:3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49"/>
      <c r="AC945" s="1"/>
      <c r="AD945" s="1"/>
      <c r="AE945" s="1"/>
      <c r="AF945" s="1"/>
      <c r="AG945" s="1"/>
      <c r="AH945" s="1"/>
      <c r="AI945" s="1"/>
      <c r="AJ945" s="1"/>
    </row>
    <row r="946" spans="1:3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49"/>
      <c r="AC946" s="1"/>
      <c r="AD946" s="1"/>
      <c r="AE946" s="1"/>
      <c r="AF946" s="1"/>
      <c r="AG946" s="1"/>
      <c r="AH946" s="1"/>
      <c r="AI946" s="1"/>
      <c r="AJ946" s="1"/>
    </row>
    <row r="947" spans="1:3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49"/>
      <c r="AC947" s="1"/>
      <c r="AD947" s="1"/>
      <c r="AE947" s="1"/>
      <c r="AF947" s="1"/>
      <c r="AG947" s="1"/>
      <c r="AH947" s="1"/>
      <c r="AI947" s="1"/>
      <c r="AJ947" s="1"/>
    </row>
    <row r="948" spans="1:3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49"/>
      <c r="AC948" s="1"/>
      <c r="AD948" s="1"/>
      <c r="AE948" s="1"/>
      <c r="AF948" s="1"/>
      <c r="AG948" s="1"/>
      <c r="AH948" s="1"/>
      <c r="AI948" s="1"/>
      <c r="AJ948" s="1"/>
    </row>
    <row r="949" spans="1:3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49"/>
      <c r="AC949" s="1"/>
      <c r="AD949" s="1"/>
      <c r="AE949" s="1"/>
      <c r="AF949" s="1"/>
      <c r="AG949" s="1"/>
      <c r="AH949" s="1"/>
      <c r="AI949" s="1"/>
      <c r="AJ949" s="1"/>
    </row>
    <row r="950" spans="1:3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49"/>
      <c r="AC950" s="1"/>
      <c r="AD950" s="1"/>
      <c r="AE950" s="1"/>
      <c r="AF950" s="1"/>
      <c r="AG950" s="1"/>
      <c r="AH950" s="1"/>
      <c r="AI950" s="1"/>
      <c r="AJ950" s="1"/>
    </row>
    <row r="951" spans="1:3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49"/>
      <c r="AC951" s="1"/>
      <c r="AD951" s="1"/>
      <c r="AE951" s="1"/>
      <c r="AF951" s="1"/>
      <c r="AG951" s="1"/>
      <c r="AH951" s="1"/>
      <c r="AI951" s="1"/>
      <c r="AJ951" s="1"/>
    </row>
    <row r="952" spans="1:3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49"/>
      <c r="AC952" s="1"/>
      <c r="AD952" s="1"/>
      <c r="AE952" s="1"/>
      <c r="AF952" s="1"/>
      <c r="AG952" s="1"/>
      <c r="AH952" s="1"/>
      <c r="AI952" s="1"/>
      <c r="AJ952" s="1"/>
    </row>
    <row r="953" spans="1:3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49"/>
      <c r="AC953" s="1"/>
      <c r="AD953" s="1"/>
      <c r="AE953" s="1"/>
      <c r="AF953" s="1"/>
      <c r="AG953" s="1"/>
      <c r="AH953" s="1"/>
      <c r="AI953" s="1"/>
      <c r="AJ953" s="1"/>
    </row>
    <row r="954" spans="1:3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49"/>
      <c r="AC954" s="1"/>
      <c r="AD954" s="1"/>
      <c r="AE954" s="1"/>
      <c r="AF954" s="1"/>
      <c r="AG954" s="1"/>
      <c r="AH954" s="1"/>
      <c r="AI954" s="1"/>
      <c r="AJ954" s="1"/>
    </row>
    <row r="955" spans="1:3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49"/>
      <c r="AC955" s="1"/>
      <c r="AD955" s="1"/>
      <c r="AE955" s="1"/>
      <c r="AF955" s="1"/>
      <c r="AG955" s="1"/>
      <c r="AH955" s="1"/>
      <c r="AI955" s="1"/>
      <c r="AJ955" s="1"/>
    </row>
    <row r="956" spans="1:3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49"/>
      <c r="AC956" s="1"/>
      <c r="AD956" s="1"/>
      <c r="AE956" s="1"/>
      <c r="AF956" s="1"/>
      <c r="AG956" s="1"/>
      <c r="AH956" s="1"/>
      <c r="AI956" s="1"/>
      <c r="AJ956" s="1"/>
    </row>
    <row r="957" spans="1:3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49"/>
      <c r="AC957" s="1"/>
      <c r="AD957" s="1"/>
      <c r="AE957" s="1"/>
      <c r="AF957" s="1"/>
      <c r="AG957" s="1"/>
      <c r="AH957" s="1"/>
      <c r="AI957" s="1"/>
      <c r="AJ957" s="1"/>
    </row>
    <row r="958" spans="1:3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49"/>
      <c r="AC958" s="1"/>
      <c r="AD958" s="1"/>
      <c r="AE958" s="1"/>
      <c r="AF958" s="1"/>
      <c r="AG958" s="1"/>
      <c r="AH958" s="1"/>
      <c r="AI958" s="1"/>
      <c r="AJ958" s="1"/>
    </row>
    <row r="959" spans="1:3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49"/>
      <c r="AC959" s="1"/>
      <c r="AD959" s="1"/>
      <c r="AE959" s="1"/>
      <c r="AF959" s="1"/>
      <c r="AG959" s="1"/>
      <c r="AH959" s="1"/>
      <c r="AI959" s="1"/>
      <c r="AJ959" s="1"/>
    </row>
    <row r="960" spans="1:3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49"/>
      <c r="AC960" s="1"/>
      <c r="AD960" s="1"/>
      <c r="AE960" s="1"/>
      <c r="AF960" s="1"/>
      <c r="AG960" s="1"/>
      <c r="AH960" s="1"/>
      <c r="AI960" s="1"/>
      <c r="AJ960" s="1"/>
    </row>
    <row r="961" spans="1:3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49"/>
      <c r="AC961" s="1"/>
      <c r="AD961" s="1"/>
      <c r="AE961" s="1"/>
      <c r="AF961" s="1"/>
      <c r="AG961" s="1"/>
      <c r="AH961" s="1"/>
      <c r="AI961" s="1"/>
      <c r="AJ961" s="1"/>
    </row>
    <row r="962" spans="1:3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49"/>
      <c r="AC962" s="1"/>
      <c r="AD962" s="1"/>
      <c r="AE962" s="1"/>
      <c r="AF962" s="1"/>
      <c r="AG962" s="1"/>
      <c r="AH962" s="1"/>
      <c r="AI962" s="1"/>
      <c r="AJ962" s="1"/>
    </row>
    <row r="963" spans="1:3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49"/>
      <c r="AC963" s="1"/>
      <c r="AD963" s="1"/>
      <c r="AE963" s="1"/>
      <c r="AF963" s="1"/>
      <c r="AG963" s="1"/>
      <c r="AH963" s="1"/>
      <c r="AI963" s="1"/>
      <c r="AJ963" s="1"/>
    </row>
    <row r="964" spans="1:3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49"/>
      <c r="AC964" s="1"/>
      <c r="AD964" s="1"/>
      <c r="AE964" s="1"/>
      <c r="AF964" s="1"/>
      <c r="AG964" s="1"/>
      <c r="AH964" s="1"/>
      <c r="AI964" s="1"/>
      <c r="AJ964" s="1"/>
    </row>
    <row r="965" spans="1:3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49"/>
      <c r="AC965" s="1"/>
      <c r="AD965" s="1"/>
      <c r="AE965" s="1"/>
      <c r="AF965" s="1"/>
      <c r="AG965" s="1"/>
      <c r="AH965" s="1"/>
      <c r="AI965" s="1"/>
      <c r="AJ965" s="1"/>
    </row>
    <row r="966" spans="1:3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49"/>
      <c r="AC966" s="1"/>
      <c r="AD966" s="1"/>
      <c r="AE966" s="1"/>
      <c r="AF966" s="1"/>
      <c r="AG966" s="1"/>
      <c r="AH966" s="1"/>
      <c r="AI966" s="1"/>
      <c r="AJ966" s="1"/>
    </row>
    <row r="967" spans="1:3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49"/>
      <c r="AC967" s="1"/>
      <c r="AD967" s="1"/>
      <c r="AE967" s="1"/>
      <c r="AF967" s="1"/>
      <c r="AG967" s="1"/>
      <c r="AH967" s="1"/>
      <c r="AI967" s="1"/>
      <c r="AJ967" s="1"/>
    </row>
    <row r="968" spans="1:3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49"/>
      <c r="AC968" s="1"/>
      <c r="AD968" s="1"/>
      <c r="AE968" s="1"/>
      <c r="AF968" s="1"/>
      <c r="AG968" s="1"/>
      <c r="AH968" s="1"/>
      <c r="AI968" s="1"/>
      <c r="AJ968" s="1"/>
    </row>
    <row r="969" spans="1:3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49"/>
      <c r="AC969" s="1"/>
      <c r="AD969" s="1"/>
      <c r="AE969" s="1"/>
      <c r="AF969" s="1"/>
      <c r="AG969" s="1"/>
      <c r="AH969" s="1"/>
      <c r="AI969" s="1"/>
      <c r="AJ969" s="1"/>
    </row>
    <row r="970" spans="1:3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49"/>
      <c r="AC970" s="1"/>
      <c r="AD970" s="1"/>
      <c r="AE970" s="1"/>
      <c r="AF970" s="1"/>
      <c r="AG970" s="1"/>
      <c r="AH970" s="1"/>
      <c r="AI970" s="1"/>
      <c r="AJ970" s="1"/>
    </row>
    <row r="971" spans="1:3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49"/>
      <c r="AC971" s="1"/>
      <c r="AD971" s="1"/>
      <c r="AE971" s="1"/>
      <c r="AF971" s="1"/>
      <c r="AG971" s="1"/>
      <c r="AH971" s="1"/>
      <c r="AI971" s="1"/>
      <c r="AJ971" s="1"/>
    </row>
    <row r="972" spans="1:3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49"/>
      <c r="AC972" s="1"/>
      <c r="AD972" s="1"/>
      <c r="AE972" s="1"/>
      <c r="AF972" s="1"/>
      <c r="AG972" s="1"/>
      <c r="AH972" s="1"/>
      <c r="AI972" s="1"/>
      <c r="AJ972" s="1"/>
    </row>
    <row r="973" spans="1:3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49"/>
      <c r="AC973" s="1"/>
      <c r="AD973" s="1"/>
      <c r="AE973" s="1"/>
      <c r="AF973" s="1"/>
      <c r="AG973" s="1"/>
      <c r="AH973" s="1"/>
      <c r="AI973" s="1"/>
      <c r="AJ973" s="1"/>
    </row>
    <row r="974" spans="1:3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49"/>
      <c r="AC974" s="1"/>
      <c r="AD974" s="1"/>
      <c r="AE974" s="1"/>
      <c r="AF974" s="1"/>
      <c r="AG974" s="1"/>
      <c r="AH974" s="1"/>
      <c r="AI974" s="1"/>
      <c r="AJ974" s="1"/>
    </row>
    <row r="975" spans="1:3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49"/>
      <c r="AC975" s="1"/>
      <c r="AD975" s="1"/>
      <c r="AE975" s="1"/>
      <c r="AF975" s="1"/>
      <c r="AG975" s="1"/>
      <c r="AH975" s="1"/>
      <c r="AI975" s="1"/>
      <c r="AJ975" s="1"/>
    </row>
    <row r="976" spans="1:3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49"/>
      <c r="AC976" s="1"/>
      <c r="AD976" s="1"/>
      <c r="AE976" s="1"/>
      <c r="AF976" s="1"/>
      <c r="AG976" s="1"/>
      <c r="AH976" s="1"/>
      <c r="AI976" s="1"/>
      <c r="AJ976" s="1"/>
    </row>
    <row r="977" spans="1:3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49"/>
      <c r="AC977" s="1"/>
      <c r="AD977" s="1"/>
      <c r="AE977" s="1"/>
      <c r="AF977" s="1"/>
      <c r="AG977" s="1"/>
      <c r="AH977" s="1"/>
      <c r="AI977" s="1"/>
      <c r="AJ977" s="1"/>
    </row>
    <row r="978" spans="1:3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49"/>
      <c r="AC978" s="1"/>
      <c r="AD978" s="1"/>
      <c r="AE978" s="1"/>
      <c r="AF978" s="1"/>
      <c r="AG978" s="1"/>
      <c r="AH978" s="1"/>
      <c r="AI978" s="1"/>
      <c r="AJ978" s="1"/>
    </row>
    <row r="979" spans="1:3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49"/>
      <c r="AC979" s="1"/>
      <c r="AD979" s="1"/>
      <c r="AE979" s="1"/>
      <c r="AF979" s="1"/>
      <c r="AG979" s="1"/>
      <c r="AH979" s="1"/>
      <c r="AI979" s="1"/>
      <c r="AJ979" s="1"/>
    </row>
    <row r="980" spans="1:3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49"/>
      <c r="AC980" s="1"/>
      <c r="AD980" s="1"/>
      <c r="AE980" s="1"/>
      <c r="AF980" s="1"/>
      <c r="AG980" s="1"/>
      <c r="AH980" s="1"/>
      <c r="AI980" s="1"/>
      <c r="AJ980" s="1"/>
    </row>
    <row r="981" spans="1:3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49"/>
      <c r="AC981" s="1"/>
      <c r="AD981" s="1"/>
      <c r="AE981" s="1"/>
      <c r="AF981" s="1"/>
      <c r="AG981" s="1"/>
      <c r="AH981" s="1"/>
      <c r="AI981" s="1"/>
      <c r="AJ981" s="1"/>
    </row>
    <row r="982" spans="1:3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49"/>
      <c r="AC982" s="1"/>
      <c r="AD982" s="1"/>
      <c r="AE982" s="1"/>
      <c r="AF982" s="1"/>
      <c r="AG982" s="1"/>
      <c r="AH982" s="1"/>
      <c r="AI982" s="1"/>
      <c r="AJ982" s="1"/>
    </row>
    <row r="983" spans="1:3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49"/>
      <c r="AC983" s="1"/>
      <c r="AD983" s="1"/>
      <c r="AE983" s="1"/>
      <c r="AF983" s="1"/>
      <c r="AG983" s="1"/>
      <c r="AH983" s="1"/>
      <c r="AI983" s="1"/>
      <c r="AJ983" s="1"/>
    </row>
    <row r="984" spans="1:3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49"/>
      <c r="AC984" s="1"/>
      <c r="AD984" s="1"/>
      <c r="AE984" s="1"/>
      <c r="AF984" s="1"/>
      <c r="AG984" s="1"/>
      <c r="AH984" s="1"/>
      <c r="AI984" s="1"/>
      <c r="AJ984" s="1"/>
    </row>
    <row r="985" spans="1:3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49"/>
      <c r="AC985" s="1"/>
      <c r="AD985" s="1"/>
      <c r="AE985" s="1"/>
      <c r="AF985" s="1"/>
      <c r="AG985" s="1"/>
      <c r="AH985" s="1"/>
      <c r="AI985" s="1"/>
      <c r="AJ985" s="1"/>
    </row>
    <row r="986" spans="1:3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49"/>
      <c r="AC986" s="1"/>
      <c r="AD986" s="1"/>
      <c r="AE986" s="1"/>
      <c r="AF986" s="1"/>
      <c r="AG986" s="1"/>
      <c r="AH986" s="1"/>
      <c r="AI986" s="1"/>
      <c r="AJ986" s="1"/>
    </row>
    <row r="987" spans="1:3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49"/>
      <c r="AC987" s="1"/>
      <c r="AD987" s="1"/>
      <c r="AE987" s="1"/>
      <c r="AF987" s="1"/>
      <c r="AG987" s="1"/>
      <c r="AH987" s="1"/>
      <c r="AI987" s="1"/>
      <c r="AJ987" s="1"/>
    </row>
    <row r="988" spans="1:3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49"/>
      <c r="AC988" s="1"/>
      <c r="AD988" s="1"/>
      <c r="AE988" s="1"/>
      <c r="AF988" s="1"/>
      <c r="AG988" s="1"/>
      <c r="AH988" s="1"/>
      <c r="AI988" s="1"/>
      <c r="AJ988" s="1"/>
    </row>
    <row r="989" spans="1:3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49"/>
      <c r="AC989" s="1"/>
      <c r="AD989" s="1"/>
      <c r="AE989" s="1"/>
      <c r="AF989" s="1"/>
      <c r="AG989" s="1"/>
      <c r="AH989" s="1"/>
      <c r="AI989" s="1"/>
      <c r="AJ989" s="1"/>
    </row>
  </sheetData>
  <mergeCells count="83">
    <mergeCell ref="C48:D48"/>
    <mergeCell ref="C49:D49"/>
    <mergeCell ref="B50:AB51"/>
    <mergeCell ref="C36:D36"/>
    <mergeCell ref="C37:D37"/>
    <mergeCell ref="C38:D38"/>
    <mergeCell ref="C39:D39"/>
    <mergeCell ref="C40:D40"/>
    <mergeCell ref="C41:D41"/>
    <mergeCell ref="C42:D42"/>
    <mergeCell ref="C43:D43"/>
    <mergeCell ref="C44:D44"/>
    <mergeCell ref="C45:D45"/>
    <mergeCell ref="C46:D46"/>
    <mergeCell ref="C47:D47"/>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75:D75"/>
    <mergeCell ref="C76:D76"/>
    <mergeCell ref="C84:D84"/>
    <mergeCell ref="C85:D85"/>
    <mergeCell ref="C77:D77"/>
    <mergeCell ref="C78:D78"/>
    <mergeCell ref="C79:D79"/>
    <mergeCell ref="C80:D80"/>
    <mergeCell ref="C81:D81"/>
    <mergeCell ref="C82:D82"/>
    <mergeCell ref="C83:D83"/>
    <mergeCell ref="C70:D70"/>
    <mergeCell ref="C71:D71"/>
    <mergeCell ref="C72:D72"/>
    <mergeCell ref="C73:D73"/>
    <mergeCell ref="C74:D74"/>
    <mergeCell ref="C57:D57"/>
    <mergeCell ref="C58:D58"/>
    <mergeCell ref="C66:D66"/>
    <mergeCell ref="C67:D67"/>
    <mergeCell ref="B68:AB69"/>
    <mergeCell ref="C59:D59"/>
    <mergeCell ref="C60:D60"/>
    <mergeCell ref="C61:D61"/>
    <mergeCell ref="C62:D62"/>
    <mergeCell ref="C63:D63"/>
    <mergeCell ref="C64:D64"/>
    <mergeCell ref="C65:D65"/>
    <mergeCell ref="C52:D52"/>
    <mergeCell ref="C53:D53"/>
    <mergeCell ref="C54:D54"/>
    <mergeCell ref="C55:D55"/>
    <mergeCell ref="C56:D56"/>
  </mergeCells>
  <conditionalFormatting sqref="N7:AA49">
    <cfRule type="cellIs" dxfId="191" priority="1" operator="lessThan">
      <formula>0.7</formula>
    </cfRule>
  </conditionalFormatting>
  <conditionalFormatting sqref="N7:AA49">
    <cfRule type="cellIs" dxfId="190" priority="2" operator="between">
      <formula>0.7</formula>
      <formula>0.9</formula>
    </cfRule>
  </conditionalFormatting>
  <conditionalFormatting sqref="N7:AA49">
    <cfRule type="cellIs" dxfId="189" priority="3" operator="greaterThan">
      <formula>0.9</formula>
    </cfRule>
  </conditionalFormatting>
  <conditionalFormatting sqref="N53:Y53 Z53:AA67">
    <cfRule type="cellIs" dxfId="188" priority="4" operator="lessThan">
      <formula>0.7</formula>
    </cfRule>
  </conditionalFormatting>
  <conditionalFormatting sqref="N53:Y53 Z53:AA67">
    <cfRule type="cellIs" dxfId="187" priority="5" operator="between">
      <formula>0.7</formula>
      <formula>0.9</formula>
    </cfRule>
  </conditionalFormatting>
  <conditionalFormatting sqref="N53:Y53 Z53:AA67">
    <cfRule type="cellIs" dxfId="186" priority="6" operator="greaterThan">
      <formula>0.9</formula>
    </cfRule>
  </conditionalFormatting>
  <conditionalFormatting sqref="N54:Y67">
    <cfRule type="cellIs" dxfId="185" priority="7" operator="lessThan">
      <formula>0.7</formula>
    </cfRule>
  </conditionalFormatting>
  <conditionalFormatting sqref="N54:Y67">
    <cfRule type="cellIs" dxfId="184" priority="8" operator="between">
      <formula>0.7</formula>
      <formula>0.9</formula>
    </cfRule>
  </conditionalFormatting>
  <conditionalFormatting sqref="N54:Y67">
    <cfRule type="cellIs" dxfId="183" priority="9" operator="greaterThan">
      <formula>0.9</formula>
    </cfRule>
  </conditionalFormatting>
  <conditionalFormatting sqref="N71:Y71 Z71:AA85">
    <cfRule type="cellIs" dxfId="182" priority="10" operator="lessThan">
      <formula>0.7</formula>
    </cfRule>
  </conditionalFormatting>
  <conditionalFormatting sqref="N71:Y71 Z71:AA85">
    <cfRule type="cellIs" dxfId="181" priority="11" operator="between">
      <formula>0.7</formula>
      <formula>0.9</formula>
    </cfRule>
  </conditionalFormatting>
  <conditionalFormatting sqref="N71:Y71 Z71:AA85">
    <cfRule type="cellIs" dxfId="180" priority="12" operator="greaterThan">
      <formula>0.9</formula>
    </cfRule>
  </conditionalFormatting>
  <conditionalFormatting sqref="N72:Y85">
    <cfRule type="cellIs" dxfId="179" priority="13" operator="lessThan">
      <formula>0.7</formula>
    </cfRule>
  </conditionalFormatting>
  <conditionalFormatting sqref="N72:Y85">
    <cfRule type="cellIs" dxfId="178" priority="14" operator="between">
      <formula>0.7</formula>
      <formula>0.9</formula>
    </cfRule>
  </conditionalFormatting>
  <conditionalFormatting sqref="N72:Y85">
    <cfRule type="cellIs" dxfId="177" priority="15" operator="greaterThan">
      <formula>0.9</formula>
    </cfRule>
  </conditionalFormatting>
  <dataValidations count="5">
    <dataValidation type="list" allowBlank="1" showErrorMessage="1" sqref="B7:B49 B53:B67 B71:B85" xr:uid="{00000000-0002-0000-0200-000000000000}">
      <formula1>$AJ$7:$AJ$10</formula1>
    </dataValidation>
    <dataValidation type="list" allowBlank="1" showErrorMessage="1" sqref="M7:M49 M53:M67 M71:M85" xr:uid="{00000000-0002-0000-0200-000001000000}">
      <formula1>$AI$7:$AI$12</formula1>
    </dataValidation>
    <dataValidation type="list" allowBlank="1" showErrorMessage="1" sqref="H7:H49 H53:H67 H71:H85" xr:uid="{00000000-0002-0000-0200-000002000000}">
      <formula1>$AG$7:$AG$9</formula1>
    </dataValidation>
    <dataValidation type="list" allowBlank="1" showErrorMessage="1" sqref="G7:G49 G53:G67 G71:G85" xr:uid="{00000000-0002-0000-0200-000003000000}">
      <formula1>$AF$7:$AF$11</formula1>
    </dataValidation>
    <dataValidation type="list" allowBlank="1" showErrorMessage="1" sqref="L7:L49 L53:L67 L71:L85" xr:uid="{00000000-0002-0000-0200-000004000000}">
      <formula1>$AH$7:$AH$10</formula1>
    </dataValidation>
  </dataValidations>
  <hyperlinks>
    <hyperlink ref="AB71" r:id="rId1" xr:uid="{00000000-0004-0000-0200-000000000000}"/>
  </hyperlinks>
  <pageMargins left="0.7" right="0.7" top="0.75" bottom="0.75" header="0" footer="0"/>
  <pageSetup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1000"/>
  <sheetViews>
    <sheetView workbookViewId="0">
      <pane xSplit="5" ySplit="5" topLeftCell="AB6" activePane="bottomRight" state="frozen"/>
      <selection pane="topRight" activeCell="F1" sqref="F1"/>
      <selection pane="bottomLeft" activeCell="A6" sqref="A6"/>
      <selection pane="bottomRight" activeCell="AB10" sqref="AB10"/>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8" customWidth="1"/>
    <col min="14" max="14" width="11.6640625" customWidth="1"/>
    <col min="15" max="15" width="11.21875" customWidth="1"/>
    <col min="16" max="16" width="9.88671875" customWidth="1"/>
    <col min="17" max="17" width="10.6640625" customWidth="1"/>
    <col min="18" max="18" width="12.88671875" customWidth="1"/>
    <col min="19" max="19" width="11.6640625" customWidth="1"/>
    <col min="20" max="20" width="10.6640625" customWidth="1"/>
    <col min="21" max="21" width="11" customWidth="1"/>
    <col min="22" max="22" width="10.77734375" customWidth="1"/>
    <col min="23"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3"/>
      <c r="G2" s="3"/>
      <c r="H2" s="3"/>
      <c r="I2" s="3"/>
      <c r="J2" s="3"/>
      <c r="K2" s="3"/>
      <c r="L2" s="3"/>
      <c r="M2" s="3"/>
      <c r="N2" s="3"/>
      <c r="O2" s="3"/>
      <c r="P2" s="3"/>
      <c r="Q2" s="3"/>
      <c r="R2" s="3"/>
      <c r="S2" s="3"/>
      <c r="T2" s="3"/>
      <c r="U2" s="3"/>
      <c r="V2" s="3"/>
      <c r="W2" s="3"/>
      <c r="X2" s="3"/>
      <c r="Y2" s="3"/>
      <c r="Z2" s="3"/>
      <c r="AA2" s="3"/>
      <c r="AB2" s="3"/>
      <c r="AC2" s="1"/>
      <c r="AD2" s="1"/>
      <c r="AE2" s="1"/>
      <c r="AF2" s="1"/>
      <c r="AG2" s="1"/>
      <c r="AH2" s="1"/>
      <c r="AI2" s="1"/>
      <c r="AJ2" s="1"/>
      <c r="AK2" s="1"/>
    </row>
    <row r="3" spans="1:37" ht="15.75" customHeight="1">
      <c r="A3" s="1"/>
      <c r="B3" s="104"/>
      <c r="C3" s="122"/>
      <c r="D3" s="105" t="s">
        <v>123</v>
      </c>
      <c r="E3" s="106"/>
      <c r="F3" s="3"/>
      <c r="G3" s="3"/>
      <c r="H3" s="3"/>
      <c r="I3" s="3"/>
      <c r="J3" s="3"/>
      <c r="K3" s="3"/>
      <c r="L3" s="3"/>
      <c r="M3" s="3"/>
      <c r="N3" s="3"/>
      <c r="O3" s="3"/>
      <c r="P3" s="3"/>
      <c r="Q3" s="3"/>
      <c r="R3" s="3"/>
      <c r="S3" s="3"/>
      <c r="T3" s="3"/>
      <c r="U3" s="3"/>
      <c r="V3" s="3"/>
      <c r="W3" s="3"/>
      <c r="X3" s="3"/>
      <c r="Y3" s="3"/>
      <c r="Z3" s="3"/>
      <c r="AA3" s="3"/>
      <c r="AB3" s="3"/>
      <c r="AC3" s="1"/>
      <c r="AD3" s="1"/>
      <c r="AE3" s="1"/>
      <c r="AF3" s="1"/>
      <c r="AG3" s="1"/>
      <c r="AH3" s="1"/>
      <c r="AI3" s="1"/>
      <c r="AJ3" s="1"/>
      <c r="AK3" s="1"/>
    </row>
    <row r="4" spans="1:37" ht="48" customHeight="1">
      <c r="A4" s="1"/>
      <c r="B4" s="104"/>
      <c r="C4" s="122"/>
      <c r="D4" s="105" t="s">
        <v>2</v>
      </c>
      <c r="E4" s="106"/>
      <c r="F4" s="3"/>
      <c r="G4" s="3"/>
      <c r="H4" s="3"/>
      <c r="I4" s="3"/>
      <c r="J4" s="3"/>
      <c r="K4" s="3"/>
      <c r="L4" s="3"/>
      <c r="M4" s="3"/>
      <c r="N4" s="3"/>
      <c r="O4" s="3"/>
      <c r="P4" s="3"/>
      <c r="Q4" s="3"/>
      <c r="R4" s="3"/>
      <c r="S4" s="3"/>
      <c r="T4" s="3"/>
      <c r="U4" s="3"/>
      <c r="V4" s="3"/>
      <c r="W4" s="3"/>
      <c r="X4" s="3"/>
      <c r="Y4" s="3"/>
      <c r="Z4" s="3"/>
      <c r="AA4" s="3"/>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34"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189.75" customHeight="1">
      <c r="A7" s="1"/>
      <c r="B7" s="9" t="s">
        <v>31</v>
      </c>
      <c r="C7" s="129" t="s">
        <v>32</v>
      </c>
      <c r="D7" s="130"/>
      <c r="E7" s="10" t="s">
        <v>124</v>
      </c>
      <c r="F7" s="10" t="s">
        <v>125</v>
      </c>
      <c r="G7" s="11" t="s">
        <v>56</v>
      </c>
      <c r="H7" s="11" t="s">
        <v>36</v>
      </c>
      <c r="I7" s="13" t="s">
        <v>126</v>
      </c>
      <c r="J7" s="13" t="s">
        <v>127</v>
      </c>
      <c r="K7" s="14">
        <v>1</v>
      </c>
      <c r="L7" s="11" t="s">
        <v>38</v>
      </c>
      <c r="M7" s="11" t="s">
        <v>42</v>
      </c>
      <c r="N7" s="12">
        <v>0.88</v>
      </c>
      <c r="O7" s="12">
        <v>0.89</v>
      </c>
      <c r="P7" s="12">
        <v>0.92</v>
      </c>
      <c r="Q7" s="14">
        <v>0.93</v>
      </c>
      <c r="R7" s="14">
        <v>0.94</v>
      </c>
      <c r="S7" s="14">
        <v>0.96</v>
      </c>
      <c r="T7" s="14">
        <v>0.97</v>
      </c>
      <c r="U7" s="14">
        <v>0.99</v>
      </c>
      <c r="V7" s="14">
        <v>1</v>
      </c>
      <c r="W7" s="14"/>
      <c r="X7" s="12"/>
      <c r="Y7" s="12"/>
      <c r="Z7" s="12">
        <f t="shared" ref="Z7:Z9" si="0">AVERAGE(N7:Y7)</f>
        <v>0.94222222222222229</v>
      </c>
      <c r="AA7" s="14">
        <f>MAX(O7:Z7)</f>
        <v>1</v>
      </c>
      <c r="AB7" s="73" t="s">
        <v>378</v>
      </c>
      <c r="AC7" s="1"/>
      <c r="AD7" s="18" t="s">
        <v>40</v>
      </c>
      <c r="AE7" s="19" t="s">
        <v>41</v>
      </c>
      <c r="AF7" s="1"/>
      <c r="AG7" s="2" t="s">
        <v>35</v>
      </c>
      <c r="AH7" s="2" t="s">
        <v>36</v>
      </c>
      <c r="AI7" s="2" t="s">
        <v>38</v>
      </c>
      <c r="AJ7" s="2" t="s">
        <v>42</v>
      </c>
      <c r="AK7" s="1" t="s">
        <v>43</v>
      </c>
    </row>
    <row r="8" spans="1:37" ht="219" customHeight="1">
      <c r="A8" s="1"/>
      <c r="B8" s="54" t="s">
        <v>31</v>
      </c>
      <c r="C8" s="119" t="s">
        <v>32</v>
      </c>
      <c r="D8" s="106"/>
      <c r="E8" s="10" t="s">
        <v>128</v>
      </c>
      <c r="F8" s="10" t="s">
        <v>129</v>
      </c>
      <c r="G8" s="21" t="s">
        <v>35</v>
      </c>
      <c r="H8" s="21" t="s">
        <v>36</v>
      </c>
      <c r="I8" s="22">
        <v>0</v>
      </c>
      <c r="J8" s="13" t="s">
        <v>130</v>
      </c>
      <c r="K8" s="22">
        <v>1</v>
      </c>
      <c r="L8" s="21" t="s">
        <v>38</v>
      </c>
      <c r="M8" s="21" t="s">
        <v>42</v>
      </c>
      <c r="N8" s="22">
        <v>1</v>
      </c>
      <c r="O8" s="22">
        <v>1</v>
      </c>
      <c r="P8" s="22">
        <v>1</v>
      </c>
      <c r="Q8" s="56">
        <v>1</v>
      </c>
      <c r="R8" s="56">
        <v>1</v>
      </c>
      <c r="S8" s="56">
        <v>1</v>
      </c>
      <c r="T8" s="56">
        <v>1</v>
      </c>
      <c r="U8" s="56">
        <v>1</v>
      </c>
      <c r="V8" s="56">
        <v>1</v>
      </c>
      <c r="W8" s="56"/>
      <c r="X8" s="22"/>
      <c r="Y8" s="22"/>
      <c r="Z8" s="22">
        <f t="shared" si="0"/>
        <v>1</v>
      </c>
      <c r="AA8" s="56">
        <f>Z8/K8</f>
        <v>1</v>
      </c>
      <c r="AB8" s="74" t="s">
        <v>379</v>
      </c>
      <c r="AC8" s="1"/>
      <c r="AD8" s="24" t="s">
        <v>44</v>
      </c>
      <c r="AE8" s="19" t="s">
        <v>45</v>
      </c>
      <c r="AF8" s="1"/>
      <c r="AG8" s="2" t="s">
        <v>46</v>
      </c>
      <c r="AH8" s="2" t="s">
        <v>47</v>
      </c>
      <c r="AI8" s="2" t="s">
        <v>48</v>
      </c>
      <c r="AJ8" s="2" t="s">
        <v>49</v>
      </c>
      <c r="AK8" s="1" t="s">
        <v>50</v>
      </c>
    </row>
    <row r="9" spans="1:37" ht="159" customHeight="1">
      <c r="A9" s="1"/>
      <c r="B9" s="54" t="s">
        <v>31</v>
      </c>
      <c r="C9" s="119" t="s">
        <v>131</v>
      </c>
      <c r="D9" s="106"/>
      <c r="E9" s="10" t="s">
        <v>132</v>
      </c>
      <c r="F9" s="10" t="s">
        <v>133</v>
      </c>
      <c r="G9" s="21" t="s">
        <v>35</v>
      </c>
      <c r="H9" s="21" t="s">
        <v>54</v>
      </c>
      <c r="I9" s="22">
        <v>0</v>
      </c>
      <c r="J9" s="13" t="s">
        <v>134</v>
      </c>
      <c r="K9" s="22">
        <v>1</v>
      </c>
      <c r="L9" s="21" t="s">
        <v>38</v>
      </c>
      <c r="M9" s="21" t="s">
        <v>39</v>
      </c>
      <c r="N9" s="22">
        <v>1</v>
      </c>
      <c r="O9" s="22">
        <v>1</v>
      </c>
      <c r="P9" s="22">
        <v>1</v>
      </c>
      <c r="Q9" s="56">
        <v>1</v>
      </c>
      <c r="R9" s="56">
        <v>1</v>
      </c>
      <c r="S9" s="56">
        <v>1</v>
      </c>
      <c r="T9" s="56">
        <v>1</v>
      </c>
      <c r="U9" s="56">
        <v>1</v>
      </c>
      <c r="V9" s="56">
        <v>1</v>
      </c>
      <c r="W9" s="56"/>
      <c r="X9" s="22"/>
      <c r="Y9" s="22"/>
      <c r="Z9" s="22">
        <f t="shared" si="0"/>
        <v>1</v>
      </c>
      <c r="AA9" s="56">
        <f>Z9/12</f>
        <v>8.3333333333333329E-2</v>
      </c>
      <c r="AB9" s="48" t="s">
        <v>380</v>
      </c>
      <c r="AC9" s="1"/>
      <c r="AD9" s="25" t="s">
        <v>51</v>
      </c>
      <c r="AE9" s="19" t="s">
        <v>52</v>
      </c>
      <c r="AF9" s="1"/>
      <c r="AG9" s="2" t="s">
        <v>53</v>
      </c>
      <c r="AH9" s="2" t="s">
        <v>54</v>
      </c>
      <c r="AI9" s="2" t="s">
        <v>55</v>
      </c>
      <c r="AJ9" s="2" t="s">
        <v>39</v>
      </c>
      <c r="AK9" s="1" t="s">
        <v>31</v>
      </c>
    </row>
    <row r="10" spans="1:37" ht="303" customHeight="1">
      <c r="A10" s="1"/>
      <c r="B10" s="54" t="s">
        <v>31</v>
      </c>
      <c r="C10" s="119" t="s">
        <v>131</v>
      </c>
      <c r="D10" s="106"/>
      <c r="E10" s="21" t="s">
        <v>135</v>
      </c>
      <c r="F10" s="10" t="s">
        <v>136</v>
      </c>
      <c r="G10" s="21" t="s">
        <v>35</v>
      </c>
      <c r="H10" s="21" t="s">
        <v>36</v>
      </c>
      <c r="I10" s="13" t="s">
        <v>137</v>
      </c>
      <c r="J10" s="13" t="s">
        <v>138</v>
      </c>
      <c r="K10" s="13" t="s">
        <v>139</v>
      </c>
      <c r="L10" s="21" t="s">
        <v>48</v>
      </c>
      <c r="M10" s="21" t="s">
        <v>42</v>
      </c>
      <c r="N10" s="56">
        <v>0</v>
      </c>
      <c r="O10" s="75">
        <v>29</v>
      </c>
      <c r="P10" s="75">
        <v>95</v>
      </c>
      <c r="Q10" s="75">
        <v>21</v>
      </c>
      <c r="R10" s="75">
        <v>37</v>
      </c>
      <c r="S10" s="75">
        <v>94</v>
      </c>
      <c r="T10" s="75">
        <v>105</v>
      </c>
      <c r="U10" s="75">
        <v>37</v>
      </c>
      <c r="V10" s="75">
        <v>47</v>
      </c>
      <c r="W10" s="75"/>
      <c r="X10" s="22"/>
      <c r="Y10" s="22"/>
      <c r="Z10" s="76">
        <f t="shared" ref="Z10:Z11" si="1">SUM(N10:Y10)</f>
        <v>465</v>
      </c>
      <c r="AA10" s="14">
        <f>Z10/460</f>
        <v>1.0108695652173914</v>
      </c>
      <c r="AB10" s="16" t="s">
        <v>381</v>
      </c>
      <c r="AC10" s="1"/>
      <c r="AD10" s="1"/>
      <c r="AE10" s="1"/>
      <c r="AF10" s="1"/>
      <c r="AG10" s="2" t="s">
        <v>56</v>
      </c>
      <c r="AH10" s="2"/>
      <c r="AI10" s="2" t="s">
        <v>57</v>
      </c>
      <c r="AJ10" s="2" t="s">
        <v>58</v>
      </c>
      <c r="AK10" s="1" t="s">
        <v>59</v>
      </c>
    </row>
    <row r="11" spans="1:37" ht="172.5" customHeight="1">
      <c r="A11" s="1"/>
      <c r="B11" s="60" t="s">
        <v>31</v>
      </c>
      <c r="C11" s="119" t="s">
        <v>131</v>
      </c>
      <c r="D11" s="106"/>
      <c r="E11" s="10" t="s">
        <v>140</v>
      </c>
      <c r="F11" s="10" t="s">
        <v>141</v>
      </c>
      <c r="G11" s="21" t="s">
        <v>35</v>
      </c>
      <c r="H11" s="21" t="s">
        <v>36</v>
      </c>
      <c r="I11" s="13" t="s">
        <v>142</v>
      </c>
      <c r="J11" s="13" t="s">
        <v>143</v>
      </c>
      <c r="K11" s="13" t="s">
        <v>144</v>
      </c>
      <c r="L11" s="21" t="s">
        <v>48</v>
      </c>
      <c r="M11" s="21" t="s">
        <v>42</v>
      </c>
      <c r="N11" s="75">
        <v>0</v>
      </c>
      <c r="O11" s="75">
        <v>52414672</v>
      </c>
      <c r="P11" s="77">
        <v>125305243</v>
      </c>
      <c r="Q11" s="75">
        <v>86742880</v>
      </c>
      <c r="R11" s="75">
        <v>25351080</v>
      </c>
      <c r="S11" s="75">
        <v>147054300</v>
      </c>
      <c r="T11" s="75">
        <v>196342440</v>
      </c>
      <c r="U11" s="75">
        <v>71373940</v>
      </c>
      <c r="V11" s="137">
        <v>64775600</v>
      </c>
      <c r="W11" s="77"/>
      <c r="X11" s="22"/>
      <c r="Y11" s="22"/>
      <c r="Z11" s="76">
        <f t="shared" si="1"/>
        <v>769360155</v>
      </c>
      <c r="AA11" s="14">
        <f>Z11/600000000</f>
        <v>1.2822669250000001</v>
      </c>
      <c r="AB11" s="16" t="s">
        <v>145</v>
      </c>
      <c r="AC11" s="1"/>
      <c r="AD11" s="1"/>
      <c r="AE11" s="1"/>
      <c r="AF11" s="1"/>
      <c r="AG11" s="2" t="s">
        <v>60</v>
      </c>
      <c r="AH11" s="2"/>
      <c r="AI11" s="2"/>
      <c r="AJ11" s="2" t="s">
        <v>61</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ref="Z12:Z60" si="2">AVERAGE(N12:Y12)</f>
        <v>#DIV/0!</v>
      </c>
      <c r="AA12" s="22" t="e">
        <f t="shared" ref="AA12:AA60" si="3">Z12/K12</f>
        <v>#DIV/0!</v>
      </c>
      <c r="AB12" s="21"/>
      <c r="AC12" s="1"/>
      <c r="AD12" s="1"/>
      <c r="AE12" s="1"/>
      <c r="AF12" s="1"/>
      <c r="AG12" s="2"/>
      <c r="AH12" s="2"/>
      <c r="AI12" s="2"/>
      <c r="AJ12" s="2" t="s">
        <v>62</v>
      </c>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2"/>
        <v>#DIV/0!</v>
      </c>
      <c r="AA13" s="22" t="e">
        <f t="shared" si="3"/>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2"/>
        <v>#DIV/0!</v>
      </c>
      <c r="AA14" s="22" t="e">
        <f t="shared" si="3"/>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2"/>
        <v>#DIV/0!</v>
      </c>
      <c r="AA15" s="22" t="e">
        <f t="shared" si="3"/>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2"/>
        <v>#DIV/0!</v>
      </c>
      <c r="AA16" s="22" t="e">
        <f t="shared" si="3"/>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2"/>
        <v>#DIV/0!</v>
      </c>
      <c r="AA17" s="22" t="e">
        <f t="shared" si="3"/>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2"/>
        <v>#DIV/0!</v>
      </c>
      <c r="AA18" s="22" t="e">
        <f t="shared" si="3"/>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2"/>
        <v>#DIV/0!</v>
      </c>
      <c r="AA19" s="22" t="e">
        <f t="shared" si="3"/>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2"/>
        <v>#DIV/0!</v>
      </c>
      <c r="AA20" s="22" t="e">
        <f t="shared" si="3"/>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2"/>
        <v>#DIV/0!</v>
      </c>
      <c r="AA21" s="22" t="e">
        <f t="shared" si="3"/>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2"/>
        <v>#DIV/0!</v>
      </c>
      <c r="AA22" s="22" t="e">
        <f t="shared" si="3"/>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2"/>
        <v>#DIV/0!</v>
      </c>
      <c r="AA23" s="22" t="e">
        <f t="shared" si="3"/>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2"/>
        <v>#DIV/0!</v>
      </c>
      <c r="AA24" s="22" t="e">
        <f t="shared" si="3"/>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2"/>
        <v>#DIV/0!</v>
      </c>
      <c r="AA25" s="22" t="e">
        <f t="shared" si="3"/>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2"/>
        <v>#DIV/0!</v>
      </c>
      <c r="AA26" s="22" t="e">
        <f t="shared" si="3"/>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2"/>
        <v>#DIV/0!</v>
      </c>
      <c r="AA27" s="22" t="e">
        <f t="shared" si="3"/>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2"/>
        <v>#DIV/0!</v>
      </c>
      <c r="AA28" s="22" t="e">
        <f t="shared" si="3"/>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2"/>
        <v>#DIV/0!</v>
      </c>
      <c r="AA29" s="22" t="e">
        <f t="shared" si="3"/>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2"/>
        <v>#DIV/0!</v>
      </c>
      <c r="AA30" s="22" t="e">
        <f t="shared" si="3"/>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2"/>
        <v>#DIV/0!</v>
      </c>
      <c r="AA31" s="22" t="e">
        <f t="shared" si="3"/>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2"/>
        <v>#DIV/0!</v>
      </c>
      <c r="AA32" s="22" t="e">
        <f t="shared" si="3"/>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2"/>
        <v>#DIV/0!</v>
      </c>
      <c r="AA33" s="22" t="e">
        <f t="shared" si="3"/>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2"/>
        <v>#DIV/0!</v>
      </c>
      <c r="AA34" s="22" t="e">
        <f t="shared" si="3"/>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2"/>
        <v>#DIV/0!</v>
      </c>
      <c r="AA35" s="22" t="e">
        <f t="shared" si="3"/>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2"/>
        <v>#DIV/0!</v>
      </c>
      <c r="AA36" s="22" t="e">
        <f t="shared" si="3"/>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2"/>
        <v>#DIV/0!</v>
      </c>
      <c r="AA37" s="22" t="e">
        <f t="shared" si="3"/>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2"/>
        <v>#DIV/0!</v>
      </c>
      <c r="AA38" s="22" t="e">
        <f t="shared" si="3"/>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2"/>
        <v>#DIV/0!</v>
      </c>
      <c r="AA39" s="22" t="e">
        <f t="shared" si="3"/>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2"/>
        <v>#DIV/0!</v>
      </c>
      <c r="AA40" s="22" t="e">
        <f t="shared" si="3"/>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2"/>
        <v>#DIV/0!</v>
      </c>
      <c r="AA41" s="22" t="e">
        <f t="shared" si="3"/>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2"/>
        <v>#DIV/0!</v>
      </c>
      <c r="AA42" s="22" t="e">
        <f t="shared" si="3"/>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2"/>
        <v>#DIV/0!</v>
      </c>
      <c r="AA43" s="22" t="e">
        <f t="shared" si="3"/>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2"/>
        <v>#DIV/0!</v>
      </c>
      <c r="AA44" s="22" t="e">
        <f t="shared" si="3"/>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2"/>
        <v>#DIV/0!</v>
      </c>
      <c r="AA45" s="22" t="e">
        <f t="shared" si="3"/>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2"/>
        <v>#DIV/0!</v>
      </c>
      <c r="AA46" s="22" t="e">
        <f t="shared" si="3"/>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2"/>
        <v>#DIV/0!</v>
      </c>
      <c r="AA47" s="22" t="e">
        <f t="shared" si="3"/>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2"/>
        <v>#DIV/0!</v>
      </c>
      <c r="AA48" s="22" t="e">
        <f t="shared" si="3"/>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2"/>
        <v>#DIV/0!</v>
      </c>
      <c r="AA49" s="22" t="e">
        <f t="shared" si="3"/>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2"/>
        <v>#DIV/0!</v>
      </c>
      <c r="AA50" s="22" t="e">
        <f t="shared" si="3"/>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2"/>
        <v>#DIV/0!</v>
      </c>
      <c r="AA51" s="22" t="e">
        <f t="shared" si="3"/>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2"/>
        <v>#DIV/0!</v>
      </c>
      <c r="AA52" s="22" t="e">
        <f t="shared" si="3"/>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2"/>
        <v>#DIV/0!</v>
      </c>
      <c r="AA53" s="22" t="e">
        <f t="shared" si="3"/>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2"/>
        <v>#DIV/0!</v>
      </c>
      <c r="AA54" s="22" t="e">
        <f t="shared" si="3"/>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2"/>
        <v>#DIV/0!</v>
      </c>
      <c r="AA55" s="22" t="e">
        <f t="shared" si="3"/>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2"/>
        <v>#DIV/0!</v>
      </c>
      <c r="AA56" s="22" t="e">
        <f t="shared" si="3"/>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2"/>
        <v>#DIV/0!</v>
      </c>
      <c r="AA57" s="22" t="e">
        <f t="shared" si="3"/>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2"/>
        <v>#DIV/0!</v>
      </c>
      <c r="AA58" s="22" t="e">
        <f t="shared" si="3"/>
        <v>#DIV/0!</v>
      </c>
      <c r="AB58" s="21"/>
      <c r="AC58" s="1"/>
      <c r="AD58" s="1"/>
      <c r="AE58" s="1"/>
      <c r="AF58" s="1"/>
      <c r="AG58" s="1"/>
      <c r="AH58" s="1"/>
      <c r="AI58" s="1"/>
      <c r="AJ58" s="1"/>
      <c r="AK58" s="1"/>
    </row>
    <row r="59" spans="1:37" ht="15.75" customHeight="1">
      <c r="A59" s="1"/>
      <c r="B59" s="19"/>
      <c r="C59" s="107"/>
      <c r="D59" s="106"/>
      <c r="E59" s="21"/>
      <c r="F59" s="21"/>
      <c r="G59" s="21"/>
      <c r="H59" s="21"/>
      <c r="I59" s="22"/>
      <c r="J59" s="21"/>
      <c r="K59" s="22"/>
      <c r="L59" s="21"/>
      <c r="M59" s="21"/>
      <c r="N59" s="22"/>
      <c r="O59" s="22"/>
      <c r="P59" s="22"/>
      <c r="Q59" s="22"/>
      <c r="R59" s="22"/>
      <c r="S59" s="22"/>
      <c r="T59" s="22"/>
      <c r="U59" s="22"/>
      <c r="V59" s="22"/>
      <c r="W59" s="22"/>
      <c r="X59" s="22"/>
      <c r="Y59" s="22"/>
      <c r="Z59" s="22" t="e">
        <f t="shared" si="2"/>
        <v>#DIV/0!</v>
      </c>
      <c r="AA59" s="22" t="e">
        <f t="shared" si="3"/>
        <v>#DIV/0!</v>
      </c>
      <c r="AB59" s="21"/>
      <c r="AC59" s="1"/>
      <c r="AD59" s="1"/>
      <c r="AE59" s="1"/>
      <c r="AF59" s="1"/>
      <c r="AG59" s="1"/>
      <c r="AH59" s="1"/>
      <c r="AI59" s="1"/>
      <c r="AJ59" s="1"/>
      <c r="AK59" s="1"/>
    </row>
    <row r="60" spans="1:37" ht="15.75" customHeight="1">
      <c r="A60" s="1"/>
      <c r="B60" s="26"/>
      <c r="C60" s="132"/>
      <c r="D60" s="133"/>
      <c r="E60" s="27"/>
      <c r="F60" s="27"/>
      <c r="G60" s="27"/>
      <c r="H60" s="27"/>
      <c r="I60" s="28"/>
      <c r="J60" s="27"/>
      <c r="K60" s="28"/>
      <c r="L60" s="27"/>
      <c r="M60" s="27"/>
      <c r="N60" s="28"/>
      <c r="O60" s="28"/>
      <c r="P60" s="28"/>
      <c r="Q60" s="28"/>
      <c r="R60" s="28"/>
      <c r="S60" s="28"/>
      <c r="T60" s="28"/>
      <c r="U60" s="28"/>
      <c r="V60" s="28"/>
      <c r="W60" s="28"/>
      <c r="X60" s="28"/>
      <c r="Y60" s="28"/>
      <c r="Z60" s="28" t="e">
        <f t="shared" si="2"/>
        <v>#DIV/0!</v>
      </c>
      <c r="AA60" s="28" t="e">
        <f t="shared" si="3"/>
        <v>#DIV/0!</v>
      </c>
      <c r="AB60" s="27"/>
      <c r="AC60" s="1"/>
      <c r="AD60" s="1"/>
      <c r="AE60" s="1"/>
      <c r="AF60" s="1"/>
      <c r="AG60" s="1"/>
      <c r="AH60" s="1"/>
      <c r="AI60" s="1"/>
      <c r="AJ60" s="1"/>
      <c r="AK60" s="1"/>
    </row>
    <row r="61" spans="1:37" ht="15.75" customHeight="1">
      <c r="A61" s="1"/>
      <c r="B61" s="110" t="s">
        <v>63</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24"/>
      <c r="AC61" s="1"/>
      <c r="AD61" s="1"/>
      <c r="AE61" s="1"/>
      <c r="AF61" s="1"/>
      <c r="AG61" s="1"/>
      <c r="AH61" s="1"/>
      <c r="AI61" s="1"/>
      <c r="AJ61" s="1"/>
      <c r="AK61" s="1"/>
    </row>
    <row r="62" spans="1:37" ht="15.75" customHeight="1">
      <c r="A62" s="1"/>
      <c r="B62" s="125"/>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7"/>
      <c r="AC62" s="1"/>
      <c r="AD62" s="1"/>
      <c r="AE62" s="1"/>
      <c r="AF62" s="1"/>
      <c r="AG62" s="1"/>
      <c r="AH62" s="1"/>
      <c r="AI62" s="1"/>
      <c r="AJ62" s="1"/>
      <c r="AK62" s="1"/>
    </row>
    <row r="63" spans="1:37" ht="15.75" customHeight="1">
      <c r="A63" s="1"/>
      <c r="B63" s="31" t="s">
        <v>3</v>
      </c>
      <c r="C63" s="134" t="s">
        <v>4</v>
      </c>
      <c r="D63" s="117"/>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32" t="s">
        <v>23</v>
      </c>
      <c r="X63" s="32" t="s">
        <v>24</v>
      </c>
      <c r="Y63" s="5" t="s">
        <v>25</v>
      </c>
      <c r="Z63" s="5" t="s">
        <v>26</v>
      </c>
      <c r="AA63" s="5" t="s">
        <v>27</v>
      </c>
      <c r="AB63" s="5" t="s">
        <v>28</v>
      </c>
      <c r="AC63" s="1"/>
      <c r="AD63" s="1"/>
      <c r="AE63" s="1"/>
      <c r="AF63" s="1"/>
      <c r="AG63" s="1"/>
      <c r="AH63" s="1"/>
      <c r="AI63" s="1"/>
      <c r="AJ63" s="1"/>
      <c r="AK63" s="1"/>
    </row>
    <row r="64" spans="1:37" ht="101.25" customHeight="1">
      <c r="A64" s="1"/>
      <c r="B64" s="33" t="s">
        <v>31</v>
      </c>
      <c r="C64" s="129" t="s">
        <v>32</v>
      </c>
      <c r="D64" s="130"/>
      <c r="E64" s="10" t="s">
        <v>146</v>
      </c>
      <c r="F64" s="10" t="s">
        <v>147</v>
      </c>
      <c r="G64" s="11" t="s">
        <v>35</v>
      </c>
      <c r="H64" s="11" t="s">
        <v>36</v>
      </c>
      <c r="I64" s="12">
        <v>0</v>
      </c>
      <c r="J64" s="10" t="s">
        <v>120</v>
      </c>
      <c r="K64" s="12">
        <v>1</v>
      </c>
      <c r="L64" s="11" t="s">
        <v>48</v>
      </c>
      <c r="M64" s="11" t="s">
        <v>39</v>
      </c>
      <c r="N64" s="12"/>
      <c r="O64" s="12"/>
      <c r="P64" s="12"/>
      <c r="Q64" s="12"/>
      <c r="R64" s="12"/>
      <c r="S64" s="12"/>
      <c r="T64" s="12"/>
      <c r="U64" s="12"/>
      <c r="V64" s="12"/>
      <c r="W64" s="12"/>
      <c r="X64" s="12"/>
      <c r="Y64" s="12"/>
      <c r="Z64" s="12" t="e">
        <f t="shared" ref="Z64:Z78" si="4">AVERAGE(N64:Y64)</f>
        <v>#DIV/0!</v>
      </c>
      <c r="AA64" s="12" t="e">
        <f t="shared" ref="AA64:AA78" si="5">Z64/K64</f>
        <v>#DIV/0!</v>
      </c>
      <c r="AB64" s="10"/>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4"/>
        <v>#DIV/0!</v>
      </c>
      <c r="AA65" s="39" t="e">
        <f t="shared" si="5"/>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4"/>
        <v>#DIV/0!</v>
      </c>
      <c r="AA66" s="39" t="e">
        <f t="shared" si="5"/>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4"/>
        <v>#DIV/0!</v>
      </c>
      <c r="AA67" s="39" t="e">
        <f t="shared" si="5"/>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4"/>
        <v>#DIV/0!</v>
      </c>
      <c r="AA68" s="39" t="e">
        <f t="shared" si="5"/>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4"/>
        <v>#DIV/0!</v>
      </c>
      <c r="AA69" s="39" t="e">
        <f t="shared" si="5"/>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4"/>
        <v>#DIV/0!</v>
      </c>
      <c r="AA70" s="39" t="e">
        <f t="shared" si="5"/>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4"/>
        <v>#DIV/0!</v>
      </c>
      <c r="AA71" s="39" t="e">
        <f t="shared" si="5"/>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4"/>
        <v>#DIV/0!</v>
      </c>
      <c r="AA72" s="39" t="e">
        <f t="shared" si="5"/>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4"/>
        <v>#DIV/0!</v>
      </c>
      <c r="AA73" s="39" t="e">
        <f t="shared" si="5"/>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4"/>
        <v>#DIV/0!</v>
      </c>
      <c r="AA74" s="39" t="e">
        <f t="shared" si="5"/>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4"/>
        <v>#DIV/0!</v>
      </c>
      <c r="AA75" s="39" t="e">
        <f t="shared" si="5"/>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4"/>
        <v>#DIV/0!</v>
      </c>
      <c r="AA76" s="39" t="e">
        <f t="shared" si="5"/>
        <v>#DIV/0!</v>
      </c>
      <c r="AB76" s="21"/>
      <c r="AC76" s="1"/>
      <c r="AD76" s="1"/>
      <c r="AE76" s="1"/>
      <c r="AF76" s="1"/>
      <c r="AG76" s="1"/>
      <c r="AH76" s="1"/>
      <c r="AI76" s="1"/>
      <c r="AJ76" s="1"/>
      <c r="AK76" s="1"/>
    </row>
    <row r="77" spans="1:37"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4"/>
        <v>#DIV/0!</v>
      </c>
      <c r="AA77" s="39" t="e">
        <f t="shared" si="5"/>
        <v>#DIV/0!</v>
      </c>
      <c r="AB77" s="21"/>
      <c r="AC77" s="1"/>
      <c r="AD77" s="1"/>
      <c r="AE77" s="1"/>
      <c r="AF77" s="1"/>
      <c r="AG77" s="1"/>
      <c r="AH77" s="1"/>
      <c r="AI77" s="1"/>
      <c r="AJ77" s="1"/>
      <c r="AK77" s="1"/>
    </row>
    <row r="78" spans="1:37" ht="15.75" customHeight="1">
      <c r="A78" s="1"/>
      <c r="B78" s="42"/>
      <c r="C78" s="135"/>
      <c r="D78" s="133"/>
      <c r="E78" s="43"/>
      <c r="F78" s="44"/>
      <c r="G78" s="43"/>
      <c r="H78" s="43"/>
      <c r="I78" s="45"/>
      <c r="J78" s="46"/>
      <c r="K78" s="45"/>
      <c r="L78" s="43"/>
      <c r="M78" s="43"/>
      <c r="N78" s="45"/>
      <c r="O78" s="45"/>
      <c r="P78" s="45"/>
      <c r="Q78" s="45"/>
      <c r="R78" s="45"/>
      <c r="S78" s="45"/>
      <c r="T78" s="45"/>
      <c r="U78" s="45"/>
      <c r="V78" s="45"/>
      <c r="W78" s="45"/>
      <c r="X78" s="45"/>
      <c r="Y78" s="45"/>
      <c r="Z78" s="45" t="e">
        <f t="shared" si="4"/>
        <v>#DIV/0!</v>
      </c>
      <c r="AA78" s="45" t="e">
        <f t="shared" si="5"/>
        <v>#DIV/0!</v>
      </c>
      <c r="AB78" s="27"/>
      <c r="AC78" s="1"/>
      <c r="AD78" s="1"/>
      <c r="AE78" s="1"/>
      <c r="AF78" s="1"/>
      <c r="AG78" s="1"/>
      <c r="AH78" s="1"/>
      <c r="AI78" s="1"/>
      <c r="AJ78" s="1"/>
      <c r="AK78" s="1"/>
    </row>
    <row r="79" spans="1:37" ht="15.75" customHeight="1">
      <c r="A79" s="1"/>
      <c r="B79" s="110" t="s">
        <v>68</v>
      </c>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24"/>
      <c r="AC79" s="1"/>
      <c r="AD79" s="1"/>
      <c r="AE79" s="1"/>
      <c r="AF79" s="1"/>
      <c r="AG79" s="1"/>
      <c r="AH79" s="1"/>
      <c r="AI79" s="1"/>
      <c r="AJ79" s="1"/>
      <c r="AK79" s="1"/>
    </row>
    <row r="80" spans="1:37" ht="15.75" customHeight="1">
      <c r="A80" s="1"/>
      <c r="B80" s="125"/>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7"/>
      <c r="AC80" s="1"/>
      <c r="AD80" s="1"/>
      <c r="AE80" s="1"/>
      <c r="AF80" s="1"/>
      <c r="AG80" s="1"/>
      <c r="AH80" s="1"/>
      <c r="AI80" s="1"/>
      <c r="AJ80" s="1"/>
      <c r="AK80" s="1"/>
    </row>
    <row r="81" spans="1:37" ht="15.75" customHeight="1">
      <c r="A81" s="1"/>
      <c r="B81" s="31" t="s">
        <v>3</v>
      </c>
      <c r="C81" s="134" t="s">
        <v>4</v>
      </c>
      <c r="D81" s="117"/>
      <c r="E81" s="5" t="s">
        <v>5</v>
      </c>
      <c r="F81" s="5" t="s">
        <v>6</v>
      </c>
      <c r="G81" s="5" t="s">
        <v>7</v>
      </c>
      <c r="H81" s="5" t="s">
        <v>8</v>
      </c>
      <c r="I81" s="5" t="s">
        <v>9</v>
      </c>
      <c r="J81" s="5" t="s">
        <v>10</v>
      </c>
      <c r="K81" s="5" t="s">
        <v>11</v>
      </c>
      <c r="L81" s="5" t="s">
        <v>12</v>
      </c>
      <c r="M81" s="5" t="s">
        <v>13</v>
      </c>
      <c r="N81" s="51" t="s">
        <v>14</v>
      </c>
      <c r="O81" s="51" t="s">
        <v>15</v>
      </c>
      <c r="P81" s="51" t="s">
        <v>148</v>
      </c>
      <c r="Q81" s="51" t="s">
        <v>17</v>
      </c>
      <c r="R81" s="51" t="s">
        <v>149</v>
      </c>
      <c r="S81" s="51" t="s">
        <v>19</v>
      </c>
      <c r="T81" s="51" t="s">
        <v>20</v>
      </c>
      <c r="U81" s="51" t="s">
        <v>21</v>
      </c>
      <c r="V81" s="51" t="s">
        <v>22</v>
      </c>
      <c r="W81" s="51" t="s">
        <v>23</v>
      </c>
      <c r="X81" s="51" t="s">
        <v>24</v>
      </c>
      <c r="Y81" s="5" t="s">
        <v>25</v>
      </c>
      <c r="Z81" s="5" t="s">
        <v>26</v>
      </c>
      <c r="AA81" s="5" t="s">
        <v>27</v>
      </c>
      <c r="AB81" s="5" t="s">
        <v>28</v>
      </c>
      <c r="AC81" s="1"/>
      <c r="AD81" s="1"/>
      <c r="AE81" s="1"/>
      <c r="AF81" s="1"/>
      <c r="AG81" s="1"/>
      <c r="AH81" s="1"/>
      <c r="AI81" s="1"/>
      <c r="AJ81" s="1"/>
      <c r="AK81" s="1"/>
    </row>
    <row r="82" spans="1:37" ht="64.5" customHeight="1">
      <c r="A82" s="1"/>
      <c r="B82" s="9" t="s">
        <v>43</v>
      </c>
      <c r="C82" s="129" t="s">
        <v>32</v>
      </c>
      <c r="D82" s="130"/>
      <c r="E82" s="10" t="s">
        <v>150</v>
      </c>
      <c r="F82" s="10" t="s">
        <v>70</v>
      </c>
      <c r="G82" s="11" t="s">
        <v>35</v>
      </c>
      <c r="H82" s="11" t="s">
        <v>36</v>
      </c>
      <c r="I82" s="12" t="s">
        <v>151</v>
      </c>
      <c r="J82" s="13" t="s">
        <v>71</v>
      </c>
      <c r="K82" s="12">
        <v>1</v>
      </c>
      <c r="L82" s="11" t="s">
        <v>38</v>
      </c>
      <c r="M82" s="11" t="s">
        <v>39</v>
      </c>
      <c r="N82" s="12"/>
      <c r="O82" s="12"/>
      <c r="P82" s="12"/>
      <c r="Q82" s="14">
        <v>1</v>
      </c>
      <c r="R82" s="12"/>
      <c r="S82" s="12"/>
      <c r="T82" s="12"/>
      <c r="U82" s="12"/>
      <c r="V82" s="12"/>
      <c r="W82" s="12"/>
      <c r="X82" s="12"/>
      <c r="Y82" s="12"/>
      <c r="Z82" s="12">
        <f t="shared" ref="Z82:Z96" si="6">AVERAGE(N82:Y82)</f>
        <v>1</v>
      </c>
      <c r="AA82" s="12">
        <f t="shared" ref="AA82:AA96" si="7">Z82/K82</f>
        <v>1</v>
      </c>
      <c r="AB82" s="34" t="s">
        <v>152</v>
      </c>
      <c r="AC82" s="1"/>
      <c r="AD82" s="1"/>
      <c r="AE82" s="1"/>
      <c r="AF82" s="1"/>
      <c r="AG82" s="1"/>
      <c r="AH82" s="1"/>
      <c r="AI82" s="1"/>
      <c r="AJ82" s="1"/>
      <c r="AK82" s="1"/>
    </row>
    <row r="83" spans="1:37" ht="15.75" customHeight="1">
      <c r="A83" s="1"/>
      <c r="B83" s="20"/>
      <c r="C83" s="119"/>
      <c r="D83" s="106"/>
      <c r="E83" s="37"/>
      <c r="F83" s="38"/>
      <c r="G83" s="37"/>
      <c r="H83" s="37"/>
      <c r="I83" s="39"/>
      <c r="J83" s="13"/>
      <c r="K83" s="39"/>
      <c r="L83" s="37"/>
      <c r="M83" s="37"/>
      <c r="N83" s="39"/>
      <c r="O83" s="39"/>
      <c r="P83" s="39"/>
      <c r="Q83" s="39"/>
      <c r="R83" s="39"/>
      <c r="S83" s="39"/>
      <c r="T83" s="39"/>
      <c r="U83" s="39"/>
      <c r="V83" s="39"/>
      <c r="W83" s="39"/>
      <c r="X83" s="39"/>
      <c r="Y83" s="39"/>
      <c r="Z83" s="39" t="e">
        <f t="shared" si="6"/>
        <v>#DIV/0!</v>
      </c>
      <c r="AA83" s="39" t="e">
        <f t="shared" si="7"/>
        <v>#DIV/0!</v>
      </c>
      <c r="AB83" s="21"/>
      <c r="AC83" s="1"/>
      <c r="AD83" s="1"/>
      <c r="AE83" s="1"/>
      <c r="AF83" s="1"/>
      <c r="AG83" s="1"/>
      <c r="AH83" s="1"/>
      <c r="AI83" s="1"/>
      <c r="AJ83" s="1"/>
      <c r="AK83" s="1"/>
    </row>
    <row r="84" spans="1:37" ht="15.75" customHeight="1">
      <c r="A84" s="1"/>
      <c r="B84" s="20"/>
      <c r="C84" s="119"/>
      <c r="D84" s="106"/>
      <c r="E84" s="37"/>
      <c r="F84" s="38"/>
      <c r="G84" s="37"/>
      <c r="H84" s="37"/>
      <c r="I84" s="39"/>
      <c r="J84" s="13"/>
      <c r="K84" s="39"/>
      <c r="L84" s="37"/>
      <c r="M84" s="37"/>
      <c r="N84" s="39"/>
      <c r="O84" s="39"/>
      <c r="P84" s="39"/>
      <c r="Q84" s="39"/>
      <c r="R84" s="39"/>
      <c r="S84" s="39"/>
      <c r="T84" s="39"/>
      <c r="U84" s="39"/>
      <c r="V84" s="39"/>
      <c r="W84" s="39"/>
      <c r="X84" s="39"/>
      <c r="Y84" s="39"/>
      <c r="Z84" s="39" t="e">
        <f t="shared" si="6"/>
        <v>#DIV/0!</v>
      </c>
      <c r="AA84" s="39" t="e">
        <f t="shared" si="7"/>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6"/>
        <v>#DIV/0!</v>
      </c>
      <c r="AA85" s="39" t="e">
        <f t="shared" si="7"/>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6"/>
        <v>#DIV/0!</v>
      </c>
      <c r="AA86" s="39" t="e">
        <f t="shared" si="7"/>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6"/>
        <v>#DIV/0!</v>
      </c>
      <c r="AA87" s="39" t="e">
        <f t="shared" si="7"/>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6"/>
        <v>#DIV/0!</v>
      </c>
      <c r="AA88" s="39" t="e">
        <f t="shared" si="7"/>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6"/>
        <v>#DIV/0!</v>
      </c>
      <c r="AA89" s="39" t="e">
        <f t="shared" si="7"/>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6"/>
        <v>#DIV/0!</v>
      </c>
      <c r="AA90" s="39" t="e">
        <f t="shared" si="7"/>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6"/>
        <v>#DIV/0!</v>
      </c>
      <c r="AA91" s="39" t="e">
        <f t="shared" si="7"/>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6"/>
        <v>#DIV/0!</v>
      </c>
      <c r="AA92" s="39" t="e">
        <f t="shared" si="7"/>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6"/>
        <v>#DIV/0!</v>
      </c>
      <c r="AA93" s="39" t="e">
        <f t="shared" si="7"/>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6"/>
        <v>#DIV/0!</v>
      </c>
      <c r="AA94" s="39" t="e">
        <f t="shared" si="7"/>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6"/>
        <v>#DIV/0!</v>
      </c>
      <c r="AA95" s="39" t="e">
        <f t="shared" si="7"/>
        <v>#DIV/0!</v>
      </c>
      <c r="AB95" s="21"/>
      <c r="AC95" s="1"/>
      <c r="AD95" s="1"/>
      <c r="AE95" s="1"/>
      <c r="AF95" s="1"/>
      <c r="AG95" s="1"/>
      <c r="AH95" s="1"/>
      <c r="AI95" s="1"/>
      <c r="AJ95" s="1"/>
      <c r="AK95" s="1"/>
    </row>
    <row r="96" spans="1:37" ht="15.75" customHeight="1">
      <c r="A96" s="1"/>
      <c r="B96" s="20"/>
      <c r="C96" s="119"/>
      <c r="D96" s="106"/>
      <c r="E96" s="37"/>
      <c r="F96" s="38"/>
      <c r="G96" s="37"/>
      <c r="H96" s="37"/>
      <c r="I96" s="39"/>
      <c r="J96" s="40"/>
      <c r="K96" s="39"/>
      <c r="L96" s="37"/>
      <c r="M96" s="37"/>
      <c r="N96" s="39"/>
      <c r="O96" s="39"/>
      <c r="P96" s="39"/>
      <c r="Q96" s="39"/>
      <c r="R96" s="39"/>
      <c r="S96" s="39"/>
      <c r="T96" s="39"/>
      <c r="U96" s="39"/>
      <c r="V96" s="39"/>
      <c r="W96" s="39"/>
      <c r="X96" s="39"/>
      <c r="Y96" s="39"/>
      <c r="Z96" s="39" t="e">
        <f t="shared" si="6"/>
        <v>#DIV/0!</v>
      </c>
      <c r="AA96" s="39" t="e">
        <f t="shared" si="7"/>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94">
    <mergeCell ref="C46:D46"/>
    <mergeCell ref="C47:D47"/>
    <mergeCell ref="C48:D48"/>
    <mergeCell ref="C49:D49"/>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86:D86"/>
    <mergeCell ref="C87:D87"/>
    <mergeCell ref="C95:D95"/>
    <mergeCell ref="C96:D96"/>
    <mergeCell ref="C88:D88"/>
    <mergeCell ref="C89:D89"/>
    <mergeCell ref="C90:D90"/>
    <mergeCell ref="C91:D91"/>
    <mergeCell ref="C92:D92"/>
    <mergeCell ref="C93:D93"/>
    <mergeCell ref="C94:D94"/>
    <mergeCell ref="C81:D81"/>
    <mergeCell ref="C82:D82"/>
    <mergeCell ref="C83:D83"/>
    <mergeCell ref="C84:D84"/>
    <mergeCell ref="C85:D85"/>
    <mergeCell ref="C78:D78"/>
    <mergeCell ref="B79:AB80"/>
    <mergeCell ref="C70:D70"/>
    <mergeCell ref="C71:D71"/>
    <mergeCell ref="C72:D72"/>
    <mergeCell ref="C73:D73"/>
    <mergeCell ref="C74:D74"/>
    <mergeCell ref="C75:D75"/>
    <mergeCell ref="C76:D76"/>
    <mergeCell ref="C66:D66"/>
    <mergeCell ref="C67:D67"/>
    <mergeCell ref="C68:D68"/>
    <mergeCell ref="C69:D69"/>
    <mergeCell ref="C77:D77"/>
    <mergeCell ref="C55:D55"/>
    <mergeCell ref="C56:D56"/>
    <mergeCell ref="C63:D63"/>
    <mergeCell ref="C64:D64"/>
    <mergeCell ref="C65:D65"/>
    <mergeCell ref="C50:D50"/>
    <mergeCell ref="C51:D51"/>
    <mergeCell ref="C52:D52"/>
    <mergeCell ref="C53:D53"/>
    <mergeCell ref="C54:D54"/>
    <mergeCell ref="C57:D57"/>
    <mergeCell ref="C58:D58"/>
    <mergeCell ref="C59:D59"/>
    <mergeCell ref="C60:D60"/>
    <mergeCell ref="B61:AB62"/>
  </mergeCells>
  <conditionalFormatting sqref="N7:AA60">
    <cfRule type="cellIs" dxfId="176" priority="1" operator="lessThan">
      <formula>0.7</formula>
    </cfRule>
  </conditionalFormatting>
  <conditionalFormatting sqref="N7:AA60">
    <cfRule type="cellIs" dxfId="175" priority="2" operator="between">
      <formula>0.7</formula>
      <formula>0.9</formula>
    </cfRule>
  </conditionalFormatting>
  <conditionalFormatting sqref="N7:AA60">
    <cfRule type="cellIs" dxfId="174" priority="3" operator="greaterThan">
      <formula>0.9</formula>
    </cfRule>
  </conditionalFormatting>
  <conditionalFormatting sqref="N64:AA64 Z65:AA78">
    <cfRule type="cellIs" dxfId="173" priority="4" operator="lessThan">
      <formula>0.7</formula>
    </cfRule>
  </conditionalFormatting>
  <conditionalFormatting sqref="N64:AA64 Z65:AA78">
    <cfRule type="cellIs" dxfId="172" priority="5" operator="between">
      <formula>0.7</formula>
      <formula>0.9</formula>
    </cfRule>
  </conditionalFormatting>
  <conditionalFormatting sqref="N64:AA64 Z65:AA78">
    <cfRule type="cellIs" dxfId="171" priority="6" operator="greaterThan">
      <formula>0.9</formula>
    </cfRule>
  </conditionalFormatting>
  <conditionalFormatting sqref="N65:Y78">
    <cfRule type="cellIs" dxfId="170" priority="7" operator="lessThan">
      <formula>0.7</formula>
    </cfRule>
  </conditionalFormatting>
  <conditionalFormatting sqref="N65:Y78">
    <cfRule type="cellIs" dxfId="169" priority="8" operator="between">
      <formula>0.7</formula>
      <formula>0.9</formula>
    </cfRule>
  </conditionalFormatting>
  <conditionalFormatting sqref="N65:Y78">
    <cfRule type="cellIs" dxfId="168" priority="9" operator="greaterThan">
      <formula>0.9</formula>
    </cfRule>
  </conditionalFormatting>
  <conditionalFormatting sqref="N82:AA82 Z83:AA96">
    <cfRule type="cellIs" dxfId="167" priority="10" operator="lessThan">
      <formula>0.7</formula>
    </cfRule>
  </conditionalFormatting>
  <conditionalFormatting sqref="N82:AA82 Z83:AA96">
    <cfRule type="cellIs" dxfId="166" priority="11" operator="between">
      <formula>0.7</formula>
      <formula>0.9</formula>
    </cfRule>
  </conditionalFormatting>
  <conditionalFormatting sqref="N82:AA82 Z83:AA96">
    <cfRule type="cellIs" dxfId="165" priority="12" operator="greaterThan">
      <formula>0.9</formula>
    </cfRule>
  </conditionalFormatting>
  <conditionalFormatting sqref="N83:Y96">
    <cfRule type="cellIs" dxfId="164" priority="13" operator="lessThan">
      <formula>0.7</formula>
    </cfRule>
  </conditionalFormatting>
  <conditionalFormatting sqref="N83:Y96">
    <cfRule type="cellIs" dxfId="163" priority="14" operator="between">
      <formula>0.7</formula>
      <formula>0.9</formula>
    </cfRule>
  </conditionalFormatting>
  <conditionalFormatting sqref="N83:Y96">
    <cfRule type="cellIs" dxfId="162" priority="15" operator="greaterThan">
      <formula>0.9</formula>
    </cfRule>
  </conditionalFormatting>
  <dataValidations count="5">
    <dataValidation type="list" allowBlank="1" showErrorMessage="1" sqref="H7:H60 H64:H78 H82:H96" xr:uid="{00000000-0002-0000-0300-000000000000}">
      <formula1>$AH$7:$AH$9</formula1>
    </dataValidation>
    <dataValidation type="list" allowBlank="1" showErrorMessage="1" sqref="M7:M60 M64:M78 M82:M96" xr:uid="{00000000-0002-0000-0300-000001000000}">
      <formula1>$AJ$7:$AJ$12</formula1>
    </dataValidation>
    <dataValidation type="list" allowBlank="1" showErrorMessage="1" sqref="G7:G60 G64:G78 G82:G96" xr:uid="{00000000-0002-0000-0300-000002000000}">
      <formula1>$AG$7:$AG$11</formula1>
    </dataValidation>
    <dataValidation type="list" allowBlank="1" showErrorMessage="1" sqref="L7:L60 L64:L78 L82:L96" xr:uid="{00000000-0002-0000-0300-000003000000}">
      <formula1>$AI$7:$AI$10</formula1>
    </dataValidation>
    <dataValidation type="list" allowBlank="1" showErrorMessage="1" sqref="B7:B60 B64:B78 B82:B96" xr:uid="{00000000-0002-0000-0300-000004000000}">
      <formula1>$AK$7:$AK$10</formula1>
    </dataValidation>
  </dataValidations>
  <hyperlinks>
    <hyperlink ref="AB9" r:id="rId1" xr:uid="{00000000-0004-0000-0300-000000000000}"/>
  </hyperlinks>
  <pageMargins left="0.7" right="0.7" top="0.75" bottom="0.75" header="0" footer="0"/>
  <pageSetup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996"/>
  <sheetViews>
    <sheetView workbookViewId="0">
      <pane xSplit="5" ySplit="5" topLeftCell="Q57" activePane="bottomRight" state="frozen"/>
      <selection pane="topRight" activeCell="F1" sqref="F1"/>
      <selection pane="bottomLeft" activeCell="A6" sqref="A6"/>
      <selection pane="bottomRight" activeCell="Q77" sqref="Q77"/>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3"/>
      <c r="G2" s="3"/>
      <c r="H2" s="3"/>
      <c r="I2" s="3"/>
      <c r="J2" s="3"/>
      <c r="K2" s="3"/>
      <c r="L2" s="3"/>
      <c r="M2" s="3"/>
      <c r="N2" s="3"/>
      <c r="O2" s="3"/>
      <c r="P2" s="3"/>
      <c r="Q2" s="3"/>
      <c r="R2" s="3"/>
      <c r="S2" s="3"/>
      <c r="T2" s="3"/>
      <c r="U2" s="3"/>
      <c r="V2" s="3"/>
      <c r="W2" s="3"/>
      <c r="X2" s="3"/>
      <c r="Y2" s="3"/>
      <c r="Z2" s="3"/>
      <c r="AA2" s="3"/>
      <c r="AB2" s="3"/>
      <c r="AC2" s="1"/>
      <c r="AD2" s="1"/>
      <c r="AE2" s="1"/>
      <c r="AF2" s="1"/>
      <c r="AG2" s="1"/>
      <c r="AH2" s="1"/>
      <c r="AI2" s="1"/>
      <c r="AJ2" s="1"/>
      <c r="AK2" s="1"/>
    </row>
    <row r="3" spans="1:37" ht="15.75" customHeight="1">
      <c r="A3" s="1"/>
      <c r="B3" s="104"/>
      <c r="C3" s="122"/>
      <c r="D3" s="105" t="s">
        <v>123</v>
      </c>
      <c r="E3" s="106"/>
      <c r="F3" s="3"/>
      <c r="G3" s="3"/>
      <c r="H3" s="3"/>
      <c r="I3" s="3"/>
      <c r="J3" s="3"/>
      <c r="K3" s="3"/>
      <c r="L3" s="3"/>
      <c r="M3" s="3"/>
      <c r="N3" s="3"/>
      <c r="O3" s="3"/>
      <c r="P3" s="3"/>
      <c r="Q3" s="3"/>
      <c r="R3" s="3"/>
      <c r="S3" s="3"/>
      <c r="T3" s="3"/>
      <c r="U3" s="3"/>
      <c r="V3" s="3"/>
      <c r="W3" s="3"/>
      <c r="X3" s="3"/>
      <c r="Y3" s="3"/>
      <c r="Z3" s="3"/>
      <c r="AA3" s="3"/>
      <c r="AB3" s="3"/>
      <c r="AC3" s="1"/>
      <c r="AD3" s="1"/>
      <c r="AE3" s="1"/>
      <c r="AF3" s="1"/>
      <c r="AG3" s="1"/>
      <c r="AH3" s="1"/>
      <c r="AI3" s="1"/>
      <c r="AJ3" s="1"/>
      <c r="AK3" s="1"/>
    </row>
    <row r="4" spans="1:37" ht="48" customHeight="1">
      <c r="A4" s="1"/>
      <c r="B4" s="104"/>
      <c r="C4" s="122"/>
      <c r="D4" s="105" t="s">
        <v>2</v>
      </c>
      <c r="E4" s="106"/>
      <c r="F4" s="3"/>
      <c r="G4" s="3"/>
      <c r="H4" s="3"/>
      <c r="I4" s="3"/>
      <c r="J4" s="3"/>
      <c r="K4" s="3"/>
      <c r="L4" s="3"/>
      <c r="M4" s="3"/>
      <c r="N4" s="3"/>
      <c r="O4" s="3"/>
      <c r="P4" s="3"/>
      <c r="Q4" s="3"/>
      <c r="R4" s="3"/>
      <c r="S4" s="3"/>
      <c r="T4" s="3"/>
      <c r="U4" s="3"/>
      <c r="V4" s="3"/>
      <c r="W4" s="3"/>
      <c r="X4" s="3"/>
      <c r="Y4" s="3"/>
      <c r="Z4" s="3"/>
      <c r="AA4" s="3"/>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98.25" customHeight="1">
      <c r="A7" s="1"/>
      <c r="B7" s="33" t="s">
        <v>31</v>
      </c>
      <c r="C7" s="129" t="s">
        <v>153</v>
      </c>
      <c r="D7" s="130"/>
      <c r="E7" s="10" t="s">
        <v>154</v>
      </c>
      <c r="F7" s="10" t="s">
        <v>155</v>
      </c>
      <c r="G7" s="11" t="s">
        <v>35</v>
      </c>
      <c r="H7" s="11" t="s">
        <v>36</v>
      </c>
      <c r="I7" s="13" t="s">
        <v>156</v>
      </c>
      <c r="J7" s="13" t="s">
        <v>157</v>
      </c>
      <c r="K7" s="14">
        <v>1</v>
      </c>
      <c r="L7" s="11" t="s">
        <v>38</v>
      </c>
      <c r="M7" s="11" t="s">
        <v>62</v>
      </c>
      <c r="N7" s="56">
        <v>0</v>
      </c>
      <c r="O7" s="56">
        <v>0</v>
      </c>
      <c r="P7" s="22">
        <v>1</v>
      </c>
      <c r="Q7" s="56">
        <v>1</v>
      </c>
      <c r="R7" s="56"/>
      <c r="S7" s="56">
        <v>1.5</v>
      </c>
      <c r="T7" s="56"/>
      <c r="U7" s="56"/>
      <c r="V7" s="56">
        <v>2</v>
      </c>
      <c r="W7" s="56"/>
      <c r="X7" s="22"/>
      <c r="Y7" s="22"/>
      <c r="Z7" s="22">
        <f>AVERAGE(N7:Y7)</f>
        <v>0.91666666666666663</v>
      </c>
      <c r="AA7" s="56">
        <f>Z7/K7</f>
        <v>0.91666666666666663</v>
      </c>
      <c r="AB7" s="16" t="s">
        <v>382</v>
      </c>
      <c r="AC7" s="1"/>
      <c r="AD7" s="24" t="s">
        <v>44</v>
      </c>
      <c r="AE7" s="19" t="s">
        <v>45</v>
      </c>
      <c r="AF7" s="1"/>
      <c r="AG7" s="2" t="s">
        <v>46</v>
      </c>
      <c r="AH7" s="2" t="s">
        <v>47</v>
      </c>
      <c r="AI7" s="2" t="s">
        <v>48</v>
      </c>
      <c r="AJ7" s="2" t="s">
        <v>49</v>
      </c>
      <c r="AK7" s="1" t="s">
        <v>50</v>
      </c>
    </row>
    <row r="8" spans="1:37" ht="102" customHeight="1">
      <c r="A8" s="1"/>
      <c r="B8" s="33" t="s">
        <v>31</v>
      </c>
      <c r="C8" s="107" t="s">
        <v>158</v>
      </c>
      <c r="D8" s="106"/>
      <c r="E8" s="55" t="s">
        <v>159</v>
      </c>
      <c r="F8" s="55" t="s">
        <v>160</v>
      </c>
      <c r="G8" s="21" t="s">
        <v>35</v>
      </c>
      <c r="H8" s="21" t="s">
        <v>36</v>
      </c>
      <c r="I8" s="55" t="s">
        <v>161</v>
      </c>
      <c r="J8" s="55" t="s">
        <v>162</v>
      </c>
      <c r="K8" s="75">
        <v>8</v>
      </c>
      <c r="L8" s="55" t="s">
        <v>48</v>
      </c>
      <c r="M8" s="11" t="s">
        <v>62</v>
      </c>
      <c r="N8" s="22"/>
      <c r="O8" s="56"/>
      <c r="P8" s="75">
        <v>2</v>
      </c>
      <c r="Q8" s="22"/>
      <c r="R8" s="22"/>
      <c r="S8" s="56"/>
      <c r="T8" s="75">
        <v>3</v>
      </c>
      <c r="U8" s="22"/>
      <c r="V8" s="22"/>
      <c r="W8" s="75"/>
      <c r="X8" s="22"/>
      <c r="Y8" s="22"/>
      <c r="Z8" s="76">
        <f>SUM(N8:Y8)</f>
        <v>5</v>
      </c>
      <c r="AA8" s="56">
        <f>Z8/4</f>
        <v>1.25</v>
      </c>
      <c r="AB8" s="40" t="s">
        <v>383</v>
      </c>
      <c r="AC8" s="1"/>
      <c r="AD8" s="1"/>
      <c r="AE8" s="1"/>
      <c r="AF8" s="1"/>
      <c r="AG8" s="1"/>
      <c r="AH8" s="1"/>
      <c r="AI8" s="1"/>
      <c r="AJ8" s="1"/>
      <c r="AK8" s="1"/>
    </row>
    <row r="9" spans="1:37" ht="15.75" customHeight="1">
      <c r="A9" s="1"/>
      <c r="B9" s="19"/>
      <c r="C9" s="107"/>
      <c r="D9" s="106"/>
      <c r="E9" s="21"/>
      <c r="F9" s="21"/>
      <c r="G9" s="21"/>
      <c r="H9" s="21"/>
      <c r="I9" s="22"/>
      <c r="J9" s="21"/>
      <c r="K9" s="22"/>
      <c r="L9" s="21"/>
      <c r="M9" s="21"/>
      <c r="N9" s="22"/>
      <c r="O9" s="22"/>
      <c r="P9" s="22"/>
      <c r="Q9" s="22"/>
      <c r="R9" s="22"/>
      <c r="S9" s="22"/>
      <c r="T9" s="22"/>
      <c r="U9" s="22"/>
      <c r="V9" s="22"/>
      <c r="W9" s="22"/>
      <c r="X9" s="22"/>
      <c r="Y9" s="22"/>
      <c r="Z9" s="22" t="e">
        <f t="shared" ref="Z9:Z55" si="0">AVERAGE(N9:Y9)</f>
        <v>#DIV/0!</v>
      </c>
      <c r="AA9" s="22" t="e">
        <f t="shared" ref="AA9:AA55" si="1">Z9/K9</f>
        <v>#DIV/0!</v>
      </c>
      <c r="AB9" s="21"/>
      <c r="AC9" s="1"/>
      <c r="AD9" s="1"/>
      <c r="AE9" s="1"/>
      <c r="AF9" s="1"/>
      <c r="AG9" s="1"/>
      <c r="AH9" s="1"/>
      <c r="AI9" s="1"/>
      <c r="AJ9" s="1"/>
      <c r="AK9" s="1"/>
    </row>
    <row r="10" spans="1:37" ht="15.75" customHeight="1">
      <c r="A10" s="1"/>
      <c r="B10" s="19"/>
      <c r="C10" s="107"/>
      <c r="D10" s="106"/>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1"/>
      <c r="AH10" s="1"/>
      <c r="AI10" s="1"/>
      <c r="AJ10" s="1"/>
      <c r="AK10" s="1"/>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1"/>
      <c r="AH11" s="1"/>
      <c r="AI11" s="1"/>
      <c r="AJ11" s="1"/>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1"/>
      <c r="AH12" s="1"/>
      <c r="AI12" s="1"/>
      <c r="AJ12" s="1"/>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26"/>
      <c r="C55" s="108"/>
      <c r="D55" s="109"/>
      <c r="E55" s="27"/>
      <c r="F55" s="27"/>
      <c r="G55" s="27"/>
      <c r="H55" s="27"/>
      <c r="I55" s="28"/>
      <c r="J55" s="27"/>
      <c r="K55" s="28"/>
      <c r="L55" s="27"/>
      <c r="M55" s="27"/>
      <c r="N55" s="28"/>
      <c r="O55" s="28"/>
      <c r="P55" s="28"/>
      <c r="Q55" s="28"/>
      <c r="R55" s="28"/>
      <c r="S55" s="28"/>
      <c r="T55" s="28"/>
      <c r="U55" s="28"/>
      <c r="V55" s="28"/>
      <c r="W55" s="28"/>
      <c r="X55" s="28"/>
      <c r="Y55" s="28"/>
      <c r="Z55" s="28" t="e">
        <f t="shared" si="0"/>
        <v>#DIV/0!</v>
      </c>
      <c r="AA55" s="28" t="e">
        <f t="shared" si="1"/>
        <v>#DIV/0!</v>
      </c>
      <c r="AB55" s="27"/>
      <c r="AC55" s="1"/>
      <c r="AD55" s="1"/>
      <c r="AE55" s="1"/>
      <c r="AF55" s="1"/>
      <c r="AG55" s="1"/>
      <c r="AH55" s="1"/>
      <c r="AI55" s="1"/>
      <c r="AJ55" s="1"/>
      <c r="AK55" s="1"/>
    </row>
    <row r="56" spans="1:37" ht="15.75" customHeight="1">
      <c r="A56" s="1"/>
      <c r="B56" s="110" t="s">
        <v>63</v>
      </c>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24"/>
      <c r="AC56" s="1"/>
      <c r="AD56" s="1"/>
      <c r="AE56" s="1"/>
      <c r="AF56" s="1"/>
      <c r="AG56" s="1"/>
      <c r="AH56" s="1"/>
      <c r="AI56" s="1"/>
      <c r="AJ56" s="1"/>
      <c r="AK56" s="1"/>
    </row>
    <row r="57" spans="1:37" ht="15.75" customHeight="1">
      <c r="A57" s="1"/>
      <c r="B57" s="125"/>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7"/>
      <c r="AC57" s="1"/>
      <c r="AD57" s="1"/>
      <c r="AE57" s="1"/>
      <c r="AF57" s="1"/>
      <c r="AG57" s="1"/>
      <c r="AH57" s="1"/>
      <c r="AI57" s="1"/>
      <c r="AJ57" s="1"/>
      <c r="AK57" s="1"/>
    </row>
    <row r="58" spans="1:37" ht="15.75" customHeight="1">
      <c r="A58" s="1"/>
      <c r="B58" s="31" t="s">
        <v>3</v>
      </c>
      <c r="C58" s="116" t="s">
        <v>4</v>
      </c>
      <c r="D58" s="117"/>
      <c r="E58" s="5" t="s">
        <v>5</v>
      </c>
      <c r="F58" s="5" t="s">
        <v>6</v>
      </c>
      <c r="G58" s="5" t="s">
        <v>7</v>
      </c>
      <c r="H58" s="5" t="s">
        <v>8</v>
      </c>
      <c r="I58" s="5" t="s">
        <v>9</v>
      </c>
      <c r="J58" s="5" t="s">
        <v>10</v>
      </c>
      <c r="K58" s="5" t="s">
        <v>11</v>
      </c>
      <c r="L58" s="5" t="s">
        <v>12</v>
      </c>
      <c r="M58" s="5" t="s">
        <v>13</v>
      </c>
      <c r="N58" s="32" t="s">
        <v>14</v>
      </c>
      <c r="O58" s="32" t="s">
        <v>15</v>
      </c>
      <c r="P58" s="32" t="s">
        <v>16</v>
      </c>
      <c r="Q58" s="32" t="s">
        <v>17</v>
      </c>
      <c r="R58" s="32" t="s">
        <v>18</v>
      </c>
      <c r="S58" s="32" t="s">
        <v>19</v>
      </c>
      <c r="T58" s="32" t="s">
        <v>20</v>
      </c>
      <c r="U58" s="32" t="s">
        <v>21</v>
      </c>
      <c r="V58" s="32" t="s">
        <v>22</v>
      </c>
      <c r="W58" s="5" t="s">
        <v>23</v>
      </c>
      <c r="X58" s="5" t="s">
        <v>24</v>
      </c>
      <c r="Y58" s="5" t="s">
        <v>25</v>
      </c>
      <c r="Z58" s="5" t="s">
        <v>26</v>
      </c>
      <c r="AA58" s="5" t="s">
        <v>27</v>
      </c>
      <c r="AB58" s="5" t="s">
        <v>28</v>
      </c>
      <c r="AC58" s="1"/>
      <c r="AD58" s="1"/>
      <c r="AE58" s="1"/>
      <c r="AF58" s="1"/>
      <c r="AG58" s="1"/>
      <c r="AH58" s="1"/>
      <c r="AI58" s="1"/>
      <c r="AJ58" s="1"/>
      <c r="AK58" s="1"/>
    </row>
    <row r="59" spans="1:37" ht="59.25" customHeight="1">
      <c r="A59" s="1"/>
      <c r="B59" s="54" t="s">
        <v>50</v>
      </c>
      <c r="C59" s="118" t="s">
        <v>32</v>
      </c>
      <c r="D59" s="115"/>
      <c r="E59" s="78" t="s">
        <v>163</v>
      </c>
      <c r="F59" s="64" t="s">
        <v>66</v>
      </c>
      <c r="G59" s="11" t="s">
        <v>35</v>
      </c>
      <c r="H59" s="11" t="s">
        <v>36</v>
      </c>
      <c r="I59" s="34">
        <v>0</v>
      </c>
      <c r="J59" s="34" t="s">
        <v>164</v>
      </c>
      <c r="K59" s="14">
        <v>1</v>
      </c>
      <c r="L59" s="78" t="s">
        <v>48</v>
      </c>
      <c r="M59" s="21" t="s">
        <v>39</v>
      </c>
      <c r="N59" s="12"/>
      <c r="O59" s="12"/>
      <c r="P59" s="12"/>
      <c r="Q59" s="14">
        <v>1</v>
      </c>
      <c r="R59" s="12"/>
      <c r="S59" s="12"/>
      <c r="T59" s="12"/>
      <c r="U59" s="12"/>
      <c r="V59" s="12"/>
      <c r="W59" s="12"/>
      <c r="X59" s="12"/>
      <c r="Y59" s="12"/>
      <c r="Z59" s="12">
        <f t="shared" ref="Z59:Z73" si="2">AVERAGE(N59:Y59)</f>
        <v>1</v>
      </c>
      <c r="AA59" s="12">
        <f t="shared" ref="AA59:AA73" si="3">Z59/K59</f>
        <v>1</v>
      </c>
      <c r="AB59" s="40" t="s">
        <v>165</v>
      </c>
      <c r="AC59" s="1"/>
      <c r="AD59" s="1"/>
      <c r="AE59" s="1"/>
      <c r="AF59" s="1"/>
      <c r="AG59" s="1"/>
      <c r="AH59" s="1"/>
      <c r="AI59" s="1"/>
      <c r="AJ59" s="1"/>
      <c r="AK59" s="1"/>
    </row>
    <row r="60" spans="1:37" ht="15.75" customHeight="1">
      <c r="A60" s="1"/>
      <c r="B60" s="54"/>
      <c r="C60" s="119"/>
      <c r="D60" s="106"/>
      <c r="E60" s="37"/>
      <c r="F60" s="38"/>
      <c r="G60" s="37"/>
      <c r="H60" s="37"/>
      <c r="I60" s="39"/>
      <c r="J60" s="40"/>
      <c r="K60" s="39"/>
      <c r="L60" s="37"/>
      <c r="M60" s="37"/>
      <c r="N60" s="39"/>
      <c r="O60" s="39"/>
      <c r="P60" s="39"/>
      <c r="Q60" s="39"/>
      <c r="R60" s="39"/>
      <c r="S60" s="39"/>
      <c r="T60" s="39"/>
      <c r="U60" s="39"/>
      <c r="V60" s="39"/>
      <c r="W60" s="39"/>
      <c r="X60" s="39"/>
      <c r="Y60" s="39"/>
      <c r="Z60" s="39" t="e">
        <f t="shared" si="2"/>
        <v>#DIV/0!</v>
      </c>
      <c r="AA60" s="39" t="e">
        <f t="shared" si="3"/>
        <v>#DIV/0!</v>
      </c>
      <c r="AB60" s="21"/>
      <c r="AC60" s="1"/>
      <c r="AD60" s="1"/>
      <c r="AE60" s="1"/>
      <c r="AF60" s="1"/>
      <c r="AG60" s="1"/>
      <c r="AH60" s="1"/>
      <c r="AI60" s="1"/>
      <c r="AJ60" s="1"/>
      <c r="AK60" s="1"/>
    </row>
    <row r="61" spans="1:37" ht="15.75" customHeight="1">
      <c r="A61" s="1"/>
      <c r="B61" s="20"/>
      <c r="C61" s="119"/>
      <c r="D61" s="106"/>
      <c r="E61" s="37"/>
      <c r="F61" s="38"/>
      <c r="G61" s="37"/>
      <c r="H61" s="37"/>
      <c r="I61" s="39"/>
      <c r="J61" s="40"/>
      <c r="K61" s="39"/>
      <c r="L61" s="37"/>
      <c r="M61" s="37"/>
      <c r="N61" s="39"/>
      <c r="O61" s="39"/>
      <c r="P61" s="39"/>
      <c r="Q61" s="39"/>
      <c r="R61" s="39"/>
      <c r="S61" s="39"/>
      <c r="T61" s="39"/>
      <c r="U61" s="39"/>
      <c r="V61" s="39"/>
      <c r="W61" s="39"/>
      <c r="X61" s="39"/>
      <c r="Y61" s="39"/>
      <c r="Z61" s="39" t="e">
        <f t="shared" si="2"/>
        <v>#DIV/0!</v>
      </c>
      <c r="AA61" s="39" t="e">
        <f t="shared" si="3"/>
        <v>#DIV/0!</v>
      </c>
      <c r="AB61" s="21"/>
      <c r="AC61" s="1"/>
      <c r="AD61" s="1"/>
      <c r="AE61" s="1"/>
      <c r="AF61" s="1"/>
      <c r="AG61" s="1"/>
      <c r="AH61" s="1"/>
      <c r="AI61" s="1"/>
      <c r="AJ61" s="1"/>
      <c r="AK61" s="1"/>
    </row>
    <row r="62" spans="1:37" ht="15.75" customHeight="1">
      <c r="A62" s="1"/>
      <c r="B62" s="20"/>
      <c r="C62" s="119"/>
      <c r="D62" s="106"/>
      <c r="E62" s="37"/>
      <c r="F62" s="38"/>
      <c r="G62" s="37"/>
      <c r="H62" s="37"/>
      <c r="I62" s="39"/>
      <c r="J62" s="40"/>
      <c r="K62" s="39"/>
      <c r="L62" s="37"/>
      <c r="M62" s="37"/>
      <c r="N62" s="39"/>
      <c r="O62" s="39"/>
      <c r="P62" s="39"/>
      <c r="Q62" s="39"/>
      <c r="R62" s="39"/>
      <c r="S62" s="39"/>
      <c r="T62" s="39"/>
      <c r="U62" s="39"/>
      <c r="V62" s="39"/>
      <c r="W62" s="39"/>
      <c r="X62" s="39"/>
      <c r="Y62" s="39"/>
      <c r="Z62" s="39" t="e">
        <f t="shared" si="2"/>
        <v>#DIV/0!</v>
      </c>
      <c r="AA62" s="39" t="e">
        <f t="shared" si="3"/>
        <v>#DIV/0!</v>
      </c>
      <c r="AB62" s="21"/>
      <c r="AC62" s="1"/>
      <c r="AD62" s="1"/>
      <c r="AE62" s="1"/>
      <c r="AF62" s="1"/>
      <c r="AG62" s="1"/>
      <c r="AH62" s="1"/>
      <c r="AI62" s="1"/>
      <c r="AJ62" s="1"/>
      <c r="AK62" s="1"/>
    </row>
    <row r="63" spans="1:37" ht="15.75" customHeight="1">
      <c r="A63" s="1"/>
      <c r="B63" s="20"/>
      <c r="C63" s="119"/>
      <c r="D63" s="106"/>
      <c r="E63" s="37"/>
      <c r="F63" s="38"/>
      <c r="G63" s="37"/>
      <c r="H63" s="37"/>
      <c r="I63" s="39"/>
      <c r="J63" s="40"/>
      <c r="K63" s="39"/>
      <c r="L63" s="37"/>
      <c r="M63" s="37"/>
      <c r="N63" s="39"/>
      <c r="O63" s="39"/>
      <c r="P63" s="39"/>
      <c r="Q63" s="39"/>
      <c r="R63" s="39"/>
      <c r="S63" s="39"/>
      <c r="T63" s="39"/>
      <c r="U63" s="39"/>
      <c r="V63" s="39"/>
      <c r="W63" s="39"/>
      <c r="X63" s="39"/>
      <c r="Y63" s="39"/>
      <c r="Z63" s="39" t="e">
        <f t="shared" si="2"/>
        <v>#DIV/0!</v>
      </c>
      <c r="AA63" s="39" t="e">
        <f t="shared" si="3"/>
        <v>#DIV/0!</v>
      </c>
      <c r="AB63" s="21"/>
      <c r="AC63" s="1"/>
      <c r="AD63" s="1"/>
      <c r="AE63" s="1"/>
      <c r="AF63" s="1"/>
      <c r="AG63" s="1"/>
      <c r="AH63" s="1"/>
      <c r="AI63" s="1"/>
      <c r="AJ63" s="1"/>
      <c r="AK63" s="1"/>
    </row>
    <row r="64" spans="1:37" ht="15.75" customHeight="1">
      <c r="A64" s="1"/>
      <c r="B64" s="20"/>
      <c r="C64" s="119"/>
      <c r="D64" s="106"/>
      <c r="E64" s="37"/>
      <c r="F64" s="38"/>
      <c r="G64" s="37"/>
      <c r="H64" s="37"/>
      <c r="I64" s="39"/>
      <c r="J64" s="40"/>
      <c r="K64" s="39"/>
      <c r="L64" s="37"/>
      <c r="M64" s="37"/>
      <c r="N64" s="39"/>
      <c r="O64" s="39"/>
      <c r="P64" s="39"/>
      <c r="Q64" s="39"/>
      <c r="R64" s="39"/>
      <c r="S64" s="39"/>
      <c r="T64" s="39"/>
      <c r="U64" s="39"/>
      <c r="V64" s="39"/>
      <c r="W64" s="39"/>
      <c r="X64" s="39"/>
      <c r="Y64" s="39"/>
      <c r="Z64" s="39" t="e">
        <f t="shared" si="2"/>
        <v>#DIV/0!</v>
      </c>
      <c r="AA64" s="39" t="e">
        <f t="shared" si="3"/>
        <v>#DIV/0!</v>
      </c>
      <c r="AB64" s="21"/>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2"/>
        <v>#DIV/0!</v>
      </c>
      <c r="AA65" s="39"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2"/>
        <v>#DIV/0!</v>
      </c>
      <c r="AA66" s="39"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2"/>
        <v>#DIV/0!</v>
      </c>
      <c r="AA67" s="39"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2"/>
        <v>#DIV/0!</v>
      </c>
      <c r="AA68" s="39"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2"/>
        <v>#DIV/0!</v>
      </c>
      <c r="AA69" s="39" t="e">
        <f t="shared" si="3"/>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2"/>
        <v>#DIV/0!</v>
      </c>
      <c r="AA70" s="39" t="e">
        <f t="shared" si="3"/>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2"/>
        <v>#DIV/0!</v>
      </c>
      <c r="AA71" s="39" t="e">
        <f t="shared" si="3"/>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2"/>
        <v>#DIV/0!</v>
      </c>
      <c r="AA72" s="39" t="e">
        <f t="shared" si="3"/>
        <v>#DIV/0!</v>
      </c>
      <c r="AB72" s="21"/>
      <c r="AC72" s="1"/>
      <c r="AD72" s="1"/>
      <c r="AE72" s="1"/>
      <c r="AF72" s="1"/>
      <c r="AG72" s="1"/>
      <c r="AH72" s="1"/>
      <c r="AI72" s="1"/>
      <c r="AJ72" s="1"/>
      <c r="AK72" s="1"/>
    </row>
    <row r="73" spans="1:37" ht="15.75" customHeight="1">
      <c r="A73" s="1"/>
      <c r="B73" s="42"/>
      <c r="C73" s="120"/>
      <c r="D73" s="109"/>
      <c r="E73" s="43"/>
      <c r="F73" s="44"/>
      <c r="G73" s="43"/>
      <c r="H73" s="43"/>
      <c r="I73" s="45"/>
      <c r="J73" s="46"/>
      <c r="K73" s="45"/>
      <c r="L73" s="43"/>
      <c r="M73" s="43"/>
      <c r="N73" s="45"/>
      <c r="O73" s="45"/>
      <c r="P73" s="45"/>
      <c r="Q73" s="45"/>
      <c r="R73" s="45"/>
      <c r="S73" s="45"/>
      <c r="T73" s="45"/>
      <c r="U73" s="45"/>
      <c r="V73" s="45"/>
      <c r="W73" s="45"/>
      <c r="X73" s="45"/>
      <c r="Y73" s="45"/>
      <c r="Z73" s="45" t="e">
        <f t="shared" si="2"/>
        <v>#DIV/0!</v>
      </c>
      <c r="AA73" s="45" t="e">
        <f t="shared" si="3"/>
        <v>#DIV/0!</v>
      </c>
      <c r="AB73" s="27"/>
      <c r="AC73" s="1"/>
      <c r="AD73" s="1"/>
      <c r="AE73" s="1"/>
      <c r="AF73" s="1"/>
      <c r="AG73" s="1"/>
      <c r="AH73" s="1"/>
      <c r="AI73" s="1"/>
      <c r="AJ73" s="1"/>
      <c r="AK73" s="1"/>
    </row>
    <row r="74" spans="1:37" ht="15.75" customHeight="1">
      <c r="A74" s="1"/>
      <c r="B74" s="110" t="s">
        <v>68</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24"/>
      <c r="AC74" s="1"/>
      <c r="AD74" s="1"/>
      <c r="AE74" s="1"/>
      <c r="AF74" s="1"/>
      <c r="AG74" s="1"/>
      <c r="AH74" s="1"/>
      <c r="AI74" s="1"/>
      <c r="AJ74" s="1"/>
      <c r="AK74" s="1"/>
    </row>
    <row r="75" spans="1:37" ht="15.75" customHeight="1">
      <c r="A75" s="1"/>
      <c r="B75" s="125"/>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7"/>
      <c r="AC75" s="1"/>
      <c r="AD75" s="1"/>
      <c r="AE75" s="1"/>
      <c r="AF75" s="1"/>
      <c r="AG75" s="1"/>
      <c r="AH75" s="1"/>
      <c r="AI75" s="1"/>
      <c r="AJ75" s="1"/>
      <c r="AK75" s="1"/>
    </row>
    <row r="76" spans="1:37" ht="15.75" customHeight="1">
      <c r="A76" s="1"/>
      <c r="B76" s="31" t="s">
        <v>3</v>
      </c>
      <c r="C76" s="116" t="s">
        <v>4</v>
      </c>
      <c r="D76" s="117"/>
      <c r="E76" s="5" t="s">
        <v>5</v>
      </c>
      <c r="F76" s="5" t="s">
        <v>6</v>
      </c>
      <c r="G76" s="5" t="s">
        <v>7</v>
      </c>
      <c r="H76" s="5" t="s">
        <v>8</v>
      </c>
      <c r="I76" s="5" t="s">
        <v>9</v>
      </c>
      <c r="J76" s="5" t="s">
        <v>10</v>
      </c>
      <c r="K76" s="5" t="s">
        <v>11</v>
      </c>
      <c r="L76" s="5" t="s">
        <v>12</v>
      </c>
      <c r="M76" s="5" t="s">
        <v>13</v>
      </c>
      <c r="N76" s="51" t="s">
        <v>14</v>
      </c>
      <c r="O76" s="51" t="s">
        <v>15</v>
      </c>
      <c r="P76" s="51" t="s">
        <v>16</v>
      </c>
      <c r="Q76" s="51" t="s">
        <v>17</v>
      </c>
      <c r="R76" s="51" t="s">
        <v>18</v>
      </c>
      <c r="S76" s="51" t="s">
        <v>19</v>
      </c>
      <c r="T76" s="51" t="s">
        <v>20</v>
      </c>
      <c r="U76" s="51" t="s">
        <v>21</v>
      </c>
      <c r="V76" s="51" t="s">
        <v>166</v>
      </c>
      <c r="W76" s="5" t="s">
        <v>23</v>
      </c>
      <c r="X76" s="5" t="s">
        <v>24</v>
      </c>
      <c r="Y76" s="5" t="s">
        <v>25</v>
      </c>
      <c r="Z76" s="5" t="s">
        <v>26</v>
      </c>
      <c r="AA76" s="5" t="s">
        <v>27</v>
      </c>
      <c r="AB76" s="5" t="s">
        <v>28</v>
      </c>
      <c r="AC76" s="1"/>
      <c r="AD76" s="1"/>
      <c r="AE76" s="1"/>
      <c r="AF76" s="1"/>
      <c r="AG76" s="1"/>
      <c r="AH76" s="1"/>
      <c r="AI76" s="1"/>
      <c r="AJ76" s="1"/>
      <c r="AK76" s="1"/>
    </row>
    <row r="77" spans="1:37" ht="51" customHeight="1">
      <c r="A77" s="1"/>
      <c r="B77" s="9" t="s">
        <v>50</v>
      </c>
      <c r="C77" s="118" t="s">
        <v>32</v>
      </c>
      <c r="D77" s="115"/>
      <c r="E77" s="78" t="s">
        <v>167</v>
      </c>
      <c r="F77" s="64" t="s">
        <v>70</v>
      </c>
      <c r="G77" s="78" t="s">
        <v>46</v>
      </c>
      <c r="H77" s="11" t="s">
        <v>36</v>
      </c>
      <c r="I77" s="14">
        <v>0</v>
      </c>
      <c r="J77" s="34" t="s">
        <v>168</v>
      </c>
      <c r="K77" s="14">
        <v>1</v>
      </c>
      <c r="L77" s="11" t="s">
        <v>38</v>
      </c>
      <c r="M77" s="21" t="s">
        <v>39</v>
      </c>
      <c r="N77" s="12"/>
      <c r="O77" s="12"/>
      <c r="P77" s="12"/>
      <c r="Q77" s="12"/>
      <c r="R77" s="12"/>
      <c r="S77" s="14">
        <v>1</v>
      </c>
      <c r="T77" s="12"/>
      <c r="U77" s="12"/>
      <c r="V77" s="12"/>
      <c r="W77" s="12"/>
      <c r="X77" s="12"/>
      <c r="Y77" s="12"/>
      <c r="Z77" s="12">
        <f t="shared" ref="Z77:Z91" si="4">AVERAGE(N77:Y77)</f>
        <v>1</v>
      </c>
      <c r="AA77" s="12">
        <f t="shared" ref="AA77:AA91" si="5">Z77/K77</f>
        <v>1</v>
      </c>
      <c r="AB77" s="40" t="s">
        <v>169</v>
      </c>
      <c r="AC77" s="1"/>
      <c r="AD77" s="1"/>
      <c r="AE77" s="1"/>
      <c r="AF77" s="1"/>
      <c r="AG77" s="1"/>
      <c r="AH77" s="1"/>
      <c r="AI77" s="1"/>
      <c r="AJ77" s="1"/>
      <c r="AK77" s="1"/>
    </row>
    <row r="78" spans="1:37" ht="15.75" customHeight="1">
      <c r="A78" s="1"/>
      <c r="B78" s="20"/>
      <c r="C78" s="119"/>
      <c r="D78" s="106"/>
      <c r="E78" s="37"/>
      <c r="F78" s="38"/>
      <c r="G78" s="37"/>
      <c r="H78" s="37"/>
      <c r="I78" s="39"/>
      <c r="J78" s="40"/>
      <c r="K78" s="39"/>
      <c r="L78" s="37"/>
      <c r="M78" s="37"/>
      <c r="N78" s="39"/>
      <c r="O78" s="39"/>
      <c r="P78" s="39"/>
      <c r="Q78" s="39"/>
      <c r="R78" s="39"/>
      <c r="S78" s="39"/>
      <c r="T78" s="39"/>
      <c r="U78" s="39"/>
      <c r="V78" s="39"/>
      <c r="W78" s="39"/>
      <c r="X78" s="39"/>
      <c r="Y78" s="39"/>
      <c r="Z78" s="39" t="e">
        <f t="shared" si="4"/>
        <v>#DIV/0!</v>
      </c>
      <c r="AA78" s="39" t="e">
        <f t="shared" si="5"/>
        <v>#DIV/0!</v>
      </c>
      <c r="AB78" s="21"/>
      <c r="AC78" s="1"/>
      <c r="AD78" s="1"/>
      <c r="AE78" s="1"/>
      <c r="AF78" s="1"/>
      <c r="AG78" s="1"/>
      <c r="AH78" s="1"/>
      <c r="AI78" s="1"/>
      <c r="AJ78" s="1"/>
      <c r="AK78" s="1"/>
    </row>
    <row r="79" spans="1:37" ht="15.75" customHeight="1">
      <c r="A79" s="1"/>
      <c r="B79" s="20"/>
      <c r="C79" s="119"/>
      <c r="D79" s="106"/>
      <c r="E79" s="37"/>
      <c r="F79" s="38"/>
      <c r="G79" s="37"/>
      <c r="H79" s="37"/>
      <c r="I79" s="39"/>
      <c r="J79" s="40"/>
      <c r="K79" s="39"/>
      <c r="L79" s="37"/>
      <c r="M79" s="37"/>
      <c r="N79" s="39"/>
      <c r="O79" s="39"/>
      <c r="P79" s="39"/>
      <c r="Q79" s="39"/>
      <c r="R79" s="39"/>
      <c r="S79" s="39"/>
      <c r="T79" s="39"/>
      <c r="U79" s="39"/>
      <c r="V79" s="39"/>
      <c r="W79" s="39"/>
      <c r="X79" s="39"/>
      <c r="Y79" s="39"/>
      <c r="Z79" s="39" t="e">
        <f t="shared" si="4"/>
        <v>#DIV/0!</v>
      </c>
      <c r="AA79" s="39" t="e">
        <f t="shared" si="5"/>
        <v>#DIV/0!</v>
      </c>
      <c r="AB79" s="21"/>
      <c r="AC79" s="1"/>
      <c r="AD79" s="1"/>
      <c r="AE79" s="1"/>
      <c r="AF79" s="1"/>
      <c r="AG79" s="1"/>
      <c r="AH79" s="1"/>
      <c r="AI79" s="1"/>
      <c r="AJ79" s="1"/>
      <c r="AK79" s="1"/>
    </row>
    <row r="80" spans="1:37" ht="15.75" customHeight="1">
      <c r="A80" s="1"/>
      <c r="B80" s="20"/>
      <c r="C80" s="119"/>
      <c r="D80" s="106"/>
      <c r="E80" s="37"/>
      <c r="F80" s="38"/>
      <c r="G80" s="37"/>
      <c r="H80" s="37"/>
      <c r="I80" s="39"/>
      <c r="J80" s="40"/>
      <c r="K80" s="39"/>
      <c r="L80" s="37"/>
      <c r="M80" s="37"/>
      <c r="N80" s="39"/>
      <c r="O80" s="39"/>
      <c r="P80" s="39"/>
      <c r="Q80" s="39"/>
      <c r="R80" s="39"/>
      <c r="S80" s="39"/>
      <c r="T80" s="39"/>
      <c r="U80" s="39"/>
      <c r="V80" s="39"/>
      <c r="W80" s="39"/>
      <c r="X80" s="39"/>
      <c r="Y80" s="39"/>
      <c r="Z80" s="39" t="e">
        <f t="shared" si="4"/>
        <v>#DIV/0!</v>
      </c>
      <c r="AA80" s="39" t="e">
        <f t="shared" si="5"/>
        <v>#DIV/0!</v>
      </c>
      <c r="AB80" s="21"/>
      <c r="AC80" s="1"/>
      <c r="AD80" s="1"/>
      <c r="AE80" s="1"/>
      <c r="AF80" s="1"/>
      <c r="AG80" s="1"/>
      <c r="AH80" s="1"/>
      <c r="AI80" s="1"/>
      <c r="AJ80" s="1"/>
      <c r="AK80" s="1"/>
    </row>
    <row r="81" spans="1:37" ht="15.75" customHeight="1">
      <c r="A81" s="1"/>
      <c r="B81" s="20"/>
      <c r="C81" s="119"/>
      <c r="D81" s="106"/>
      <c r="E81" s="37"/>
      <c r="F81" s="38"/>
      <c r="G81" s="37"/>
      <c r="H81" s="37"/>
      <c r="I81" s="39"/>
      <c r="J81" s="40"/>
      <c r="K81" s="39"/>
      <c r="L81" s="37"/>
      <c r="M81" s="37"/>
      <c r="N81" s="39"/>
      <c r="O81" s="39"/>
      <c r="P81" s="39"/>
      <c r="Q81" s="39"/>
      <c r="R81" s="39"/>
      <c r="S81" s="39"/>
      <c r="T81" s="39"/>
      <c r="U81" s="39"/>
      <c r="V81" s="39"/>
      <c r="W81" s="39"/>
      <c r="X81" s="39"/>
      <c r="Y81" s="39"/>
      <c r="Z81" s="39" t="e">
        <f t="shared" si="4"/>
        <v>#DIV/0!</v>
      </c>
      <c r="AA81" s="39" t="e">
        <f t="shared" si="5"/>
        <v>#DIV/0!</v>
      </c>
      <c r="AB81" s="21"/>
      <c r="AC81" s="1"/>
      <c r="AD81" s="1"/>
      <c r="AE81" s="1"/>
      <c r="AF81" s="1"/>
      <c r="AG81" s="1"/>
      <c r="AH81" s="1"/>
      <c r="AI81" s="1"/>
      <c r="AJ81" s="1"/>
      <c r="AK81" s="1"/>
    </row>
    <row r="82" spans="1:37" ht="15.75" customHeight="1">
      <c r="A82" s="1"/>
      <c r="B82" s="20"/>
      <c r="C82" s="119"/>
      <c r="D82" s="106"/>
      <c r="E82" s="37"/>
      <c r="F82" s="38"/>
      <c r="G82" s="37"/>
      <c r="H82" s="37"/>
      <c r="I82" s="39"/>
      <c r="J82" s="40"/>
      <c r="K82" s="39"/>
      <c r="L82" s="37"/>
      <c r="M82" s="37"/>
      <c r="N82" s="39"/>
      <c r="O82" s="39"/>
      <c r="P82" s="39"/>
      <c r="Q82" s="39"/>
      <c r="R82" s="39"/>
      <c r="S82" s="39"/>
      <c r="T82" s="39"/>
      <c r="U82" s="39"/>
      <c r="V82" s="39"/>
      <c r="W82" s="39"/>
      <c r="X82" s="39"/>
      <c r="Y82" s="39"/>
      <c r="Z82" s="39" t="e">
        <f t="shared" si="4"/>
        <v>#DIV/0!</v>
      </c>
      <c r="AA82" s="39" t="e">
        <f t="shared" si="5"/>
        <v>#DIV/0!</v>
      </c>
      <c r="AB82" s="21"/>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4"/>
        <v>#DIV/0!</v>
      </c>
      <c r="AA83" s="39" t="e">
        <f t="shared" si="5"/>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4"/>
        <v>#DIV/0!</v>
      </c>
      <c r="AA84" s="39" t="e">
        <f t="shared" si="5"/>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4"/>
        <v>#DIV/0!</v>
      </c>
      <c r="AA85" s="39" t="e">
        <f t="shared" si="5"/>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4"/>
        <v>#DIV/0!</v>
      </c>
      <c r="AA86" s="39" t="e">
        <f t="shared" si="5"/>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4"/>
        <v>#DIV/0!</v>
      </c>
      <c r="AA87" s="39" t="e">
        <f t="shared" si="5"/>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4"/>
        <v>#DIV/0!</v>
      </c>
      <c r="AA88" s="39" t="e">
        <f t="shared" si="5"/>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4"/>
        <v>#DIV/0!</v>
      </c>
      <c r="AA89" s="39" t="e">
        <f t="shared" si="5"/>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4"/>
        <v>#DIV/0!</v>
      </c>
      <c r="AA90" s="39" t="e">
        <f t="shared" si="5"/>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4"/>
        <v>#DIV/0!</v>
      </c>
      <c r="AA91" s="39" t="e">
        <f t="shared" si="5"/>
        <v>#DIV/0!</v>
      </c>
      <c r="AB91" s="21"/>
      <c r="AC91" s="1"/>
      <c r="AD91" s="1"/>
      <c r="AE91" s="1"/>
      <c r="AF91" s="1"/>
      <c r="AG91" s="1"/>
      <c r="AH91" s="1"/>
      <c r="AI91" s="1"/>
      <c r="AJ91" s="1"/>
      <c r="AK91" s="1"/>
    </row>
    <row r="92" spans="1:37"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sheetData>
  <mergeCells count="89">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90:D90"/>
    <mergeCell ref="C91:D91"/>
    <mergeCell ref="C83:D83"/>
    <mergeCell ref="C84:D84"/>
    <mergeCell ref="C85:D85"/>
    <mergeCell ref="C86:D86"/>
    <mergeCell ref="C87:D87"/>
    <mergeCell ref="C88:D88"/>
    <mergeCell ref="C89:D89"/>
    <mergeCell ref="C78:D78"/>
    <mergeCell ref="C79:D79"/>
    <mergeCell ref="C80:D80"/>
    <mergeCell ref="C81:D81"/>
    <mergeCell ref="C82:D82"/>
    <mergeCell ref="C71:D71"/>
    <mergeCell ref="C72:D72"/>
    <mergeCell ref="C73:D73"/>
    <mergeCell ref="C76:D76"/>
    <mergeCell ref="C77:D77"/>
    <mergeCell ref="B74:AB75"/>
    <mergeCell ref="C66:D66"/>
    <mergeCell ref="C67:D67"/>
    <mergeCell ref="C68:D68"/>
    <mergeCell ref="C69:D69"/>
    <mergeCell ref="C70:D70"/>
    <mergeCell ref="C61:D61"/>
    <mergeCell ref="C62:D62"/>
    <mergeCell ref="C63:D63"/>
    <mergeCell ref="C64:D64"/>
    <mergeCell ref="C65:D65"/>
    <mergeCell ref="C46:D46"/>
    <mergeCell ref="C47:D47"/>
    <mergeCell ref="C48:D48"/>
    <mergeCell ref="C49:D49"/>
    <mergeCell ref="C60:D60"/>
    <mergeCell ref="C50:D50"/>
    <mergeCell ref="C51:D51"/>
    <mergeCell ref="C52:D52"/>
    <mergeCell ref="C53:D53"/>
    <mergeCell ref="C54:D54"/>
    <mergeCell ref="C55:D55"/>
    <mergeCell ref="B56:AB57"/>
    <mergeCell ref="C58:D58"/>
    <mergeCell ref="C59:D59"/>
    <mergeCell ref="C41:D41"/>
    <mergeCell ref="C42:D42"/>
    <mergeCell ref="C43:D43"/>
    <mergeCell ref="C44:D44"/>
    <mergeCell ref="C45:D45"/>
    <mergeCell ref="C36:D36"/>
    <mergeCell ref="C37:D37"/>
    <mergeCell ref="C38:D38"/>
    <mergeCell ref="C39:D39"/>
    <mergeCell ref="C40:D40"/>
  </mergeCells>
  <conditionalFormatting sqref="N7:AA55">
    <cfRule type="cellIs" dxfId="161" priority="1" operator="lessThan">
      <formula>0.7</formula>
    </cfRule>
  </conditionalFormatting>
  <conditionalFormatting sqref="N7:AA55">
    <cfRule type="cellIs" dxfId="160" priority="2" operator="between">
      <formula>0.7</formula>
      <formula>0.9</formula>
    </cfRule>
  </conditionalFormatting>
  <conditionalFormatting sqref="N7:AA55">
    <cfRule type="cellIs" dxfId="159" priority="3" operator="greaterThan">
      <formula>0.9</formula>
    </cfRule>
  </conditionalFormatting>
  <conditionalFormatting sqref="N59:AA59 Z60:AA73">
    <cfRule type="cellIs" dxfId="158" priority="4" operator="lessThan">
      <formula>0.7</formula>
    </cfRule>
  </conditionalFormatting>
  <conditionalFormatting sqref="N59:AA59 Z60:AA73">
    <cfRule type="cellIs" dxfId="157" priority="5" operator="between">
      <formula>0.7</formula>
      <formula>0.9</formula>
    </cfRule>
  </conditionalFormatting>
  <conditionalFormatting sqref="N59:AA59 Z60:AA73">
    <cfRule type="cellIs" dxfId="156" priority="6" operator="greaterThan">
      <formula>0.9</formula>
    </cfRule>
  </conditionalFormatting>
  <conditionalFormatting sqref="N60:Y73">
    <cfRule type="cellIs" dxfId="155" priority="7" operator="lessThan">
      <formula>0.7</formula>
    </cfRule>
  </conditionalFormatting>
  <conditionalFormatting sqref="N60:Y73">
    <cfRule type="cellIs" dxfId="154" priority="8" operator="between">
      <formula>0.7</formula>
      <formula>0.9</formula>
    </cfRule>
  </conditionalFormatting>
  <conditionalFormatting sqref="N60:Y73">
    <cfRule type="cellIs" dxfId="153" priority="9" operator="greaterThan">
      <formula>0.9</formula>
    </cfRule>
  </conditionalFormatting>
  <conditionalFormatting sqref="N77:AA77 Z78:AA91">
    <cfRule type="cellIs" dxfId="152" priority="10" operator="lessThan">
      <formula>0.7</formula>
    </cfRule>
  </conditionalFormatting>
  <conditionalFormatting sqref="N77:AA77 Z78:AA91">
    <cfRule type="cellIs" dxfId="151" priority="11" operator="between">
      <formula>0.7</formula>
      <formula>0.9</formula>
    </cfRule>
  </conditionalFormatting>
  <conditionalFormatting sqref="N77:AA77 Z78:AA91">
    <cfRule type="cellIs" dxfId="150" priority="12" operator="greaterThan">
      <formula>0.9</formula>
    </cfRule>
  </conditionalFormatting>
  <conditionalFormatting sqref="N78:Y91">
    <cfRule type="cellIs" dxfId="149" priority="13" operator="lessThan">
      <formula>0.7</formula>
    </cfRule>
  </conditionalFormatting>
  <conditionalFormatting sqref="N78:Y91">
    <cfRule type="cellIs" dxfId="148" priority="14" operator="between">
      <formula>0.7</formula>
      <formula>0.9</formula>
    </cfRule>
  </conditionalFormatting>
  <conditionalFormatting sqref="N78:Y91">
    <cfRule type="cellIs" dxfId="147" priority="15" operator="greaterThan">
      <formula>0.9</formula>
    </cfRule>
  </conditionalFormatting>
  <dataValidations count="9">
    <dataValidation type="list" allowBlank="1" showErrorMessage="1" sqref="G9:G55 G60:G73 G77:G91" xr:uid="{00000000-0002-0000-0400-000000000000}">
      <formula1>$AG$7</formula1>
    </dataValidation>
    <dataValidation type="list" allowBlank="1" showErrorMessage="1" sqref="M7:M55 M60:M73 M78:M91" xr:uid="{00000000-0002-0000-0400-000001000000}">
      <formula1>$AJ$7</formula1>
    </dataValidation>
    <dataValidation type="list" allowBlank="1" showErrorMessage="1" sqref="M59 M77" xr:uid="{00000000-0002-0000-0400-000002000000}">
      <formula1>$AJ$7:$AJ$12</formula1>
    </dataValidation>
    <dataValidation type="list" allowBlank="1" showErrorMessage="1" sqref="B7:B8" xr:uid="{00000000-0002-0000-0400-000003000000}">
      <formula1>$AJ$7:$AJ$10</formula1>
    </dataValidation>
    <dataValidation type="list" allowBlank="1" showErrorMessage="1" sqref="H7:H8 H59 H77" xr:uid="{00000000-0002-0000-0400-000004000000}">
      <formula1>$AH$7:$AH$8</formula1>
    </dataValidation>
    <dataValidation type="list" allowBlank="1" showErrorMessage="1" sqref="B9:B55 B59:B73 B77:B91" xr:uid="{00000000-0002-0000-0400-000005000000}">
      <formula1>$AK$7</formula1>
    </dataValidation>
    <dataValidation type="list" allowBlank="1" showErrorMessage="1" sqref="H9:H55 H60:H73 H78:H91" xr:uid="{00000000-0002-0000-0400-000006000000}">
      <formula1>$AH$7</formula1>
    </dataValidation>
    <dataValidation type="list" allowBlank="1" showErrorMessage="1" sqref="G7:G8 G59" xr:uid="{00000000-0002-0000-0400-000007000000}">
      <formula1>$AG$7:$AG$9</formula1>
    </dataValidation>
    <dataValidation type="list" allowBlank="1" showErrorMessage="1" sqref="L7:L55 L59:L73 L77:L91" xr:uid="{00000000-0002-0000-0400-000008000000}">
      <formula1>$AI$7</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pane xSplit="5" ySplit="5" topLeftCell="M8" activePane="bottomRight" state="frozen"/>
      <selection pane="topRight" activeCell="F1" sqref="F1"/>
      <selection pane="bottomLeft" activeCell="A6" sqref="A6"/>
      <selection pane="bottomRight" activeCell="W10" sqref="W10"/>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3"/>
      <c r="G2" s="3"/>
      <c r="H2" s="3"/>
      <c r="I2" s="3"/>
      <c r="J2" s="3"/>
      <c r="K2" s="3"/>
      <c r="L2" s="3"/>
      <c r="M2" s="3"/>
      <c r="N2" s="3"/>
      <c r="O2" s="3"/>
      <c r="P2" s="3"/>
      <c r="Q2" s="3"/>
      <c r="R2" s="3"/>
      <c r="S2" s="3"/>
      <c r="T2" s="3"/>
      <c r="U2" s="3"/>
      <c r="V2" s="3"/>
      <c r="W2" s="3"/>
      <c r="X2" s="3"/>
      <c r="Y2" s="3"/>
      <c r="Z2" s="3"/>
      <c r="AA2" s="3"/>
      <c r="AB2" s="3"/>
      <c r="AC2" s="1"/>
      <c r="AD2" s="1"/>
      <c r="AE2" s="1"/>
      <c r="AF2" s="1"/>
      <c r="AG2" s="1"/>
      <c r="AH2" s="1"/>
      <c r="AI2" s="1"/>
      <c r="AJ2" s="1"/>
      <c r="AK2" s="1"/>
    </row>
    <row r="3" spans="1:37" ht="15.75" customHeight="1">
      <c r="A3" s="1"/>
      <c r="B3" s="104"/>
      <c r="C3" s="122"/>
      <c r="D3" s="105" t="s">
        <v>123</v>
      </c>
      <c r="E3" s="106"/>
      <c r="F3" s="3"/>
      <c r="G3" s="3"/>
      <c r="H3" s="3"/>
      <c r="I3" s="3"/>
      <c r="J3" s="3"/>
      <c r="K3" s="3"/>
      <c r="L3" s="3"/>
      <c r="M3" s="3"/>
      <c r="N3" s="3"/>
      <c r="O3" s="3"/>
      <c r="P3" s="3"/>
      <c r="Q3" s="3"/>
      <c r="R3" s="3"/>
      <c r="S3" s="3"/>
      <c r="T3" s="3"/>
      <c r="U3" s="3"/>
      <c r="V3" s="3"/>
      <c r="W3" s="3"/>
      <c r="X3" s="3"/>
      <c r="Y3" s="3"/>
      <c r="Z3" s="3"/>
      <c r="AA3" s="3"/>
      <c r="AB3" s="3"/>
      <c r="AC3" s="1"/>
      <c r="AD3" s="1"/>
      <c r="AE3" s="1"/>
      <c r="AF3" s="1"/>
      <c r="AG3" s="1"/>
      <c r="AH3" s="1"/>
      <c r="AI3" s="1"/>
      <c r="AJ3" s="1"/>
      <c r="AK3" s="1"/>
    </row>
    <row r="4" spans="1:37" ht="48" customHeight="1">
      <c r="A4" s="1"/>
      <c r="B4" s="104"/>
      <c r="C4" s="122"/>
      <c r="D4" s="105" t="s">
        <v>2</v>
      </c>
      <c r="E4" s="106"/>
      <c r="F4" s="3"/>
      <c r="G4" s="3"/>
      <c r="H4" s="3"/>
      <c r="I4" s="3"/>
      <c r="J4" s="3"/>
      <c r="K4" s="3"/>
      <c r="L4" s="3"/>
      <c r="M4" s="3"/>
      <c r="N4" s="3"/>
      <c r="O4" s="3"/>
      <c r="P4" s="3"/>
      <c r="Q4" s="3"/>
      <c r="R4" s="3"/>
      <c r="S4" s="3"/>
      <c r="T4" s="3"/>
      <c r="U4" s="3"/>
      <c r="V4" s="3"/>
      <c r="W4" s="3"/>
      <c r="X4" s="3"/>
      <c r="Y4" s="3"/>
      <c r="Z4" s="3"/>
      <c r="AA4" s="3"/>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192" customHeight="1">
      <c r="A7" s="1"/>
      <c r="B7" s="9" t="s">
        <v>31</v>
      </c>
      <c r="C7" s="118" t="s">
        <v>170</v>
      </c>
      <c r="D7" s="115"/>
      <c r="E7" s="10" t="s">
        <v>171</v>
      </c>
      <c r="F7" s="10" t="s">
        <v>172</v>
      </c>
      <c r="G7" s="11" t="s">
        <v>35</v>
      </c>
      <c r="H7" s="11" t="s">
        <v>36</v>
      </c>
      <c r="I7" s="12">
        <v>0.94</v>
      </c>
      <c r="J7" s="13" t="s">
        <v>173</v>
      </c>
      <c r="K7" s="12">
        <v>1</v>
      </c>
      <c r="L7" s="11" t="s">
        <v>38</v>
      </c>
      <c r="M7" s="11" t="s">
        <v>39</v>
      </c>
      <c r="N7" s="14">
        <v>0</v>
      </c>
      <c r="O7" s="14">
        <v>0</v>
      </c>
      <c r="P7" s="12">
        <v>0.91</v>
      </c>
      <c r="Q7" s="14">
        <v>0.94</v>
      </c>
      <c r="R7" s="14">
        <v>0.95</v>
      </c>
      <c r="S7" s="14">
        <v>0.96</v>
      </c>
      <c r="T7" s="14">
        <v>0.96</v>
      </c>
      <c r="U7" s="14">
        <v>0.98</v>
      </c>
      <c r="V7" s="14">
        <v>0.94</v>
      </c>
      <c r="W7" s="12"/>
      <c r="X7" s="12"/>
      <c r="Y7" s="12"/>
      <c r="Z7" s="22">
        <f t="shared" ref="Z7:Z58" si="0">AVERAGE(N7:Y7)</f>
        <v>0.73777777777777764</v>
      </c>
      <c r="AA7" s="56">
        <f t="shared" ref="AA7:AA58" si="1">Z7/K7</f>
        <v>0.73777777777777764</v>
      </c>
      <c r="AB7" s="64" t="s">
        <v>386</v>
      </c>
      <c r="AC7" s="1"/>
      <c r="AD7" s="18" t="s">
        <v>40</v>
      </c>
      <c r="AE7" s="19" t="s">
        <v>41</v>
      </c>
      <c r="AF7" s="1"/>
      <c r="AG7" s="2" t="s">
        <v>35</v>
      </c>
      <c r="AH7" s="2" t="s">
        <v>36</v>
      </c>
      <c r="AI7" s="2" t="s">
        <v>38</v>
      </c>
      <c r="AJ7" s="2" t="s">
        <v>42</v>
      </c>
      <c r="AK7" s="1" t="s">
        <v>43</v>
      </c>
    </row>
    <row r="8" spans="1:37" ht="111" customHeight="1">
      <c r="A8" s="1"/>
      <c r="B8" s="54" t="s">
        <v>31</v>
      </c>
      <c r="C8" s="118" t="s">
        <v>170</v>
      </c>
      <c r="D8" s="115"/>
      <c r="E8" s="10" t="s">
        <v>174</v>
      </c>
      <c r="F8" s="10" t="s">
        <v>175</v>
      </c>
      <c r="G8" s="21" t="s">
        <v>35</v>
      </c>
      <c r="H8" s="21" t="s">
        <v>36</v>
      </c>
      <c r="I8" s="22">
        <v>0</v>
      </c>
      <c r="J8" s="13" t="s">
        <v>176</v>
      </c>
      <c r="K8" s="22">
        <v>1</v>
      </c>
      <c r="L8" s="21" t="s">
        <v>38</v>
      </c>
      <c r="M8" s="21" t="s">
        <v>42</v>
      </c>
      <c r="N8" s="56">
        <v>0</v>
      </c>
      <c r="O8" s="56">
        <v>0</v>
      </c>
      <c r="P8" s="22">
        <v>1.05</v>
      </c>
      <c r="Q8" s="56">
        <v>1.51</v>
      </c>
      <c r="R8" s="56">
        <v>1.59</v>
      </c>
      <c r="S8" s="56">
        <v>2.2799999999999998</v>
      </c>
      <c r="T8" s="56">
        <v>4.34</v>
      </c>
      <c r="U8" s="56">
        <v>0.85</v>
      </c>
      <c r="V8" s="56">
        <v>1.51</v>
      </c>
      <c r="W8" s="56"/>
      <c r="X8" s="22"/>
      <c r="Y8" s="22"/>
      <c r="Z8" s="22">
        <f t="shared" si="0"/>
        <v>1.4588888888888887</v>
      </c>
      <c r="AA8" s="56">
        <f t="shared" si="1"/>
        <v>1.4588888888888887</v>
      </c>
      <c r="AB8" s="64" t="s">
        <v>384</v>
      </c>
      <c r="AC8" s="1"/>
      <c r="AD8" s="25" t="s">
        <v>51</v>
      </c>
      <c r="AE8" s="19" t="s">
        <v>52</v>
      </c>
      <c r="AF8" s="1"/>
      <c r="AG8" s="2" t="s">
        <v>53</v>
      </c>
      <c r="AH8" s="2" t="s">
        <v>54</v>
      </c>
      <c r="AI8" s="2" t="s">
        <v>55</v>
      </c>
      <c r="AJ8" s="2" t="s">
        <v>39</v>
      </c>
      <c r="AK8" s="1" t="s">
        <v>31</v>
      </c>
    </row>
    <row r="9" spans="1:37" ht="217.5" customHeight="1">
      <c r="A9" s="1"/>
      <c r="B9" s="60" t="s">
        <v>31</v>
      </c>
      <c r="C9" s="118" t="s">
        <v>177</v>
      </c>
      <c r="D9" s="115"/>
      <c r="E9" s="79" t="s">
        <v>178</v>
      </c>
      <c r="F9" s="80" t="s">
        <v>179</v>
      </c>
      <c r="G9" s="21" t="s">
        <v>35</v>
      </c>
      <c r="H9" s="21" t="s">
        <v>36</v>
      </c>
      <c r="I9" s="22" t="s">
        <v>151</v>
      </c>
      <c r="J9" s="13" t="s">
        <v>180</v>
      </c>
      <c r="K9" s="22">
        <v>0.56000000000000005</v>
      </c>
      <c r="L9" s="21" t="s">
        <v>38</v>
      </c>
      <c r="M9" s="21" t="s">
        <v>42</v>
      </c>
      <c r="N9" s="22">
        <v>1</v>
      </c>
      <c r="O9" s="56"/>
      <c r="P9" s="22">
        <v>1</v>
      </c>
      <c r="Q9" s="56">
        <v>1</v>
      </c>
      <c r="R9" s="56"/>
      <c r="S9" s="56"/>
      <c r="T9" s="56">
        <v>1</v>
      </c>
      <c r="U9" s="56">
        <v>0</v>
      </c>
      <c r="V9" s="56">
        <v>0</v>
      </c>
      <c r="W9" s="56"/>
      <c r="X9" s="22"/>
      <c r="Y9" s="22"/>
      <c r="Z9" s="22">
        <f t="shared" si="0"/>
        <v>0.66666666666666663</v>
      </c>
      <c r="AA9" s="56">
        <f t="shared" si="1"/>
        <v>1.1904761904761902</v>
      </c>
      <c r="AB9" s="64" t="s">
        <v>385</v>
      </c>
      <c r="AC9" s="1"/>
      <c r="AD9" s="1"/>
      <c r="AE9" s="1"/>
      <c r="AF9" s="1"/>
      <c r="AG9" s="2" t="s">
        <v>60</v>
      </c>
      <c r="AH9" s="2"/>
      <c r="AI9" s="2"/>
      <c r="AJ9" s="2" t="s">
        <v>61</v>
      </c>
      <c r="AK9" s="1"/>
    </row>
    <row r="10" spans="1:37" ht="86.25" customHeight="1">
      <c r="A10" s="1"/>
      <c r="B10" s="19"/>
      <c r="C10" s="118"/>
      <c r="D10" s="115"/>
      <c r="E10" s="81"/>
      <c r="F10" s="80"/>
      <c r="G10" s="21"/>
      <c r="H10" s="21"/>
      <c r="I10" s="21"/>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2"/>
      <c r="AH10" s="2"/>
      <c r="AI10" s="2"/>
      <c r="AJ10" s="2" t="s">
        <v>62</v>
      </c>
      <c r="AK10" s="1"/>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1"/>
      <c r="AH11" s="1"/>
      <c r="AI11" s="1"/>
      <c r="AJ11" s="1"/>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1"/>
      <c r="AH12" s="1"/>
      <c r="AI12" s="1"/>
      <c r="AJ12" s="1"/>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26"/>
      <c r="C58" s="108"/>
      <c r="D58" s="109"/>
      <c r="E58" s="27"/>
      <c r="F58" s="27"/>
      <c r="G58" s="27"/>
      <c r="H58" s="27"/>
      <c r="I58" s="28"/>
      <c r="J58" s="27"/>
      <c r="K58" s="28"/>
      <c r="L58" s="27"/>
      <c r="M58" s="27"/>
      <c r="N58" s="28"/>
      <c r="O58" s="28"/>
      <c r="P58" s="28"/>
      <c r="Q58" s="28"/>
      <c r="R58" s="28"/>
      <c r="S58" s="28"/>
      <c r="T58" s="28"/>
      <c r="U58" s="28"/>
      <c r="V58" s="28"/>
      <c r="W58" s="28"/>
      <c r="X58" s="28"/>
      <c r="Y58" s="28"/>
      <c r="Z58" s="28" t="e">
        <f t="shared" si="0"/>
        <v>#DIV/0!</v>
      </c>
      <c r="AA58" s="28" t="e">
        <f t="shared" si="1"/>
        <v>#DIV/0!</v>
      </c>
      <c r="AB58" s="27"/>
      <c r="AC58" s="1"/>
      <c r="AD58" s="1"/>
      <c r="AE58" s="1"/>
      <c r="AF58" s="1"/>
      <c r="AG58" s="1"/>
      <c r="AH58" s="1"/>
      <c r="AI58" s="1"/>
      <c r="AJ58" s="1"/>
      <c r="AK58" s="1"/>
    </row>
    <row r="59" spans="1:37" ht="15.75" customHeight="1">
      <c r="A59" s="1"/>
      <c r="B59" s="110" t="s">
        <v>63</v>
      </c>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24"/>
      <c r="AC59" s="1"/>
      <c r="AD59" s="1"/>
      <c r="AE59" s="1"/>
      <c r="AF59" s="1"/>
      <c r="AG59" s="1"/>
      <c r="AH59" s="1"/>
      <c r="AI59" s="1"/>
      <c r="AJ59" s="1"/>
      <c r="AK59" s="1"/>
    </row>
    <row r="60" spans="1:37" ht="15.75" customHeight="1">
      <c r="A60" s="1"/>
      <c r="B60" s="125"/>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7"/>
      <c r="AC60" s="1"/>
      <c r="AD60" s="1"/>
      <c r="AE60" s="1"/>
      <c r="AF60" s="1"/>
      <c r="AG60" s="1"/>
      <c r="AH60" s="1"/>
      <c r="AI60" s="1"/>
      <c r="AJ60" s="1"/>
      <c r="AK60" s="1"/>
    </row>
    <row r="61" spans="1:37" ht="15.75" customHeight="1">
      <c r="A61" s="1"/>
      <c r="B61" s="31" t="s">
        <v>3</v>
      </c>
      <c r="C61" s="116" t="s">
        <v>4</v>
      </c>
      <c r="D61" s="117"/>
      <c r="E61" s="5" t="s">
        <v>5</v>
      </c>
      <c r="F61" s="5" t="s">
        <v>6</v>
      </c>
      <c r="G61" s="5" t="s">
        <v>7</v>
      </c>
      <c r="H61" s="5" t="s">
        <v>8</v>
      </c>
      <c r="I61" s="5" t="s">
        <v>9</v>
      </c>
      <c r="J61" s="5" t="s">
        <v>10</v>
      </c>
      <c r="K61" s="5" t="s">
        <v>11</v>
      </c>
      <c r="L61" s="5" t="s">
        <v>12</v>
      </c>
      <c r="M61" s="5" t="s">
        <v>13</v>
      </c>
      <c r="N61" s="32" t="s">
        <v>14</v>
      </c>
      <c r="O61" s="32" t="s">
        <v>15</v>
      </c>
      <c r="P61" s="32" t="s">
        <v>16</v>
      </c>
      <c r="Q61" s="32" t="s">
        <v>17</v>
      </c>
      <c r="R61" s="32" t="s">
        <v>18</v>
      </c>
      <c r="S61" s="32" t="s">
        <v>19</v>
      </c>
      <c r="T61" s="32" t="s">
        <v>20</v>
      </c>
      <c r="U61" s="32" t="s">
        <v>21</v>
      </c>
      <c r="V61" s="32" t="s">
        <v>22</v>
      </c>
      <c r="W61" s="5" t="s">
        <v>23</v>
      </c>
      <c r="X61" s="5" t="s">
        <v>24</v>
      </c>
      <c r="Y61" s="5" t="s">
        <v>25</v>
      </c>
      <c r="Z61" s="5" t="s">
        <v>26</v>
      </c>
      <c r="AA61" s="5" t="s">
        <v>27</v>
      </c>
      <c r="AB61" s="5" t="s">
        <v>28</v>
      </c>
      <c r="AC61" s="1"/>
      <c r="AD61" s="1"/>
      <c r="AE61" s="1"/>
      <c r="AF61" s="1"/>
      <c r="AG61" s="1"/>
      <c r="AH61" s="1"/>
      <c r="AI61" s="1"/>
      <c r="AJ61" s="1"/>
      <c r="AK61" s="1"/>
    </row>
    <row r="62" spans="1:37" ht="76.5" customHeight="1">
      <c r="A62" s="1"/>
      <c r="B62" s="9" t="s">
        <v>43</v>
      </c>
      <c r="C62" s="118" t="s">
        <v>32</v>
      </c>
      <c r="D62" s="115"/>
      <c r="E62" s="10" t="s">
        <v>181</v>
      </c>
      <c r="F62" s="10" t="s">
        <v>66</v>
      </c>
      <c r="G62" s="11" t="s">
        <v>35</v>
      </c>
      <c r="H62" s="11" t="s">
        <v>36</v>
      </c>
      <c r="I62" s="12" t="s">
        <v>151</v>
      </c>
      <c r="J62" s="13" t="s">
        <v>67</v>
      </c>
      <c r="K62" s="12">
        <v>1</v>
      </c>
      <c r="L62" s="11" t="s">
        <v>48</v>
      </c>
      <c r="M62" s="11" t="s">
        <v>39</v>
      </c>
      <c r="N62" s="12"/>
      <c r="O62" s="12"/>
      <c r="P62" s="14"/>
      <c r="Q62" s="12"/>
      <c r="R62" s="12"/>
      <c r="S62" s="12"/>
      <c r="T62" s="12"/>
      <c r="U62" s="12"/>
      <c r="V62" s="12"/>
      <c r="W62" s="12"/>
      <c r="X62" s="12"/>
      <c r="Y62" s="12"/>
      <c r="Z62" s="12" t="e">
        <f t="shared" ref="Z62:Z76" si="2">AVERAGE(N62:Y62)</f>
        <v>#DIV/0!</v>
      </c>
      <c r="AA62" s="12" t="e">
        <f t="shared" ref="AA62:AA76" si="3">Z62/K62</f>
        <v>#DIV/0!</v>
      </c>
      <c r="AB62" s="10"/>
      <c r="AC62" s="1"/>
      <c r="AD62" s="1"/>
      <c r="AE62" s="1"/>
      <c r="AF62" s="1"/>
      <c r="AG62" s="1"/>
      <c r="AH62" s="1"/>
      <c r="AI62" s="1"/>
      <c r="AJ62" s="1"/>
      <c r="AK62" s="1"/>
    </row>
    <row r="63" spans="1:37" ht="15.75" customHeight="1">
      <c r="A63" s="1"/>
      <c r="B63" s="20"/>
      <c r="C63" s="119"/>
      <c r="D63" s="106"/>
      <c r="E63" s="37"/>
      <c r="F63" s="38"/>
      <c r="G63" s="37"/>
      <c r="H63" s="37"/>
      <c r="I63" s="39"/>
      <c r="J63" s="40"/>
      <c r="K63" s="39"/>
      <c r="L63" s="37"/>
      <c r="M63" s="37"/>
      <c r="N63" s="39"/>
      <c r="O63" s="39"/>
      <c r="P63" s="39"/>
      <c r="Q63" s="39"/>
      <c r="R63" s="39"/>
      <c r="S63" s="39"/>
      <c r="T63" s="39"/>
      <c r="U63" s="39"/>
      <c r="V63" s="39"/>
      <c r="W63" s="39"/>
      <c r="X63" s="39"/>
      <c r="Y63" s="39"/>
      <c r="Z63" s="39" t="e">
        <f t="shared" si="2"/>
        <v>#DIV/0!</v>
      </c>
      <c r="AA63" s="39" t="e">
        <f t="shared" si="3"/>
        <v>#DIV/0!</v>
      </c>
      <c r="AB63" s="21"/>
      <c r="AC63" s="1"/>
      <c r="AD63" s="1"/>
      <c r="AE63" s="1"/>
      <c r="AF63" s="1"/>
      <c r="AG63" s="1"/>
      <c r="AH63" s="1"/>
      <c r="AI63" s="1"/>
      <c r="AJ63" s="1"/>
      <c r="AK63" s="1"/>
    </row>
    <row r="64" spans="1:37" ht="15.75" customHeight="1">
      <c r="A64" s="1"/>
      <c r="B64" s="20"/>
      <c r="C64" s="119"/>
      <c r="D64" s="106"/>
      <c r="E64" s="37"/>
      <c r="F64" s="38"/>
      <c r="G64" s="37"/>
      <c r="H64" s="37"/>
      <c r="I64" s="39"/>
      <c r="J64" s="40"/>
      <c r="K64" s="39"/>
      <c r="L64" s="37"/>
      <c r="M64" s="37"/>
      <c r="N64" s="39"/>
      <c r="O64" s="39"/>
      <c r="P64" s="39"/>
      <c r="Q64" s="39"/>
      <c r="R64" s="39"/>
      <c r="S64" s="39"/>
      <c r="T64" s="39"/>
      <c r="U64" s="39"/>
      <c r="V64" s="39"/>
      <c r="W64" s="39"/>
      <c r="X64" s="39"/>
      <c r="Y64" s="39"/>
      <c r="Z64" s="39" t="e">
        <f t="shared" si="2"/>
        <v>#DIV/0!</v>
      </c>
      <c r="AA64" s="39" t="e">
        <f t="shared" si="3"/>
        <v>#DIV/0!</v>
      </c>
      <c r="AB64" s="21"/>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2"/>
        <v>#DIV/0!</v>
      </c>
      <c r="AA65" s="39"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2"/>
        <v>#DIV/0!</v>
      </c>
      <c r="AA66" s="39"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2"/>
        <v>#DIV/0!</v>
      </c>
      <c r="AA67" s="39"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2"/>
        <v>#DIV/0!</v>
      </c>
      <c r="AA68" s="39"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2"/>
        <v>#DIV/0!</v>
      </c>
      <c r="AA69" s="39" t="e">
        <f t="shared" si="3"/>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2"/>
        <v>#DIV/0!</v>
      </c>
      <c r="AA70" s="39" t="e">
        <f t="shared" si="3"/>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2"/>
        <v>#DIV/0!</v>
      </c>
      <c r="AA71" s="39" t="e">
        <f t="shared" si="3"/>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2"/>
        <v>#DIV/0!</v>
      </c>
      <c r="AA72" s="39" t="e">
        <f t="shared" si="3"/>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2"/>
        <v>#DIV/0!</v>
      </c>
      <c r="AA73" s="39" t="e">
        <f t="shared" si="3"/>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2"/>
        <v>#DIV/0!</v>
      </c>
      <c r="AA74" s="39" t="e">
        <f t="shared" si="3"/>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2"/>
        <v>#DIV/0!</v>
      </c>
      <c r="AA75" s="39" t="e">
        <f t="shared" si="3"/>
        <v>#DIV/0!</v>
      </c>
      <c r="AB75" s="21"/>
      <c r="AC75" s="1"/>
      <c r="AD75" s="1"/>
      <c r="AE75" s="1"/>
      <c r="AF75" s="1"/>
      <c r="AG75" s="1"/>
      <c r="AH75" s="1"/>
      <c r="AI75" s="1"/>
      <c r="AJ75" s="1"/>
      <c r="AK75" s="1"/>
    </row>
    <row r="76" spans="1:37" ht="15.75" customHeight="1">
      <c r="A76" s="1"/>
      <c r="B76" s="42"/>
      <c r="C76" s="120"/>
      <c r="D76" s="109"/>
      <c r="E76" s="43"/>
      <c r="F76" s="44"/>
      <c r="G76" s="43"/>
      <c r="H76" s="43"/>
      <c r="I76" s="45"/>
      <c r="J76" s="46"/>
      <c r="K76" s="45"/>
      <c r="L76" s="43"/>
      <c r="M76" s="43"/>
      <c r="N76" s="45"/>
      <c r="O76" s="45"/>
      <c r="P76" s="45"/>
      <c r="Q76" s="45"/>
      <c r="R76" s="45"/>
      <c r="S76" s="45"/>
      <c r="T76" s="45"/>
      <c r="U76" s="45"/>
      <c r="V76" s="45"/>
      <c r="W76" s="45"/>
      <c r="X76" s="45"/>
      <c r="Y76" s="45"/>
      <c r="Z76" s="45" t="e">
        <f t="shared" si="2"/>
        <v>#DIV/0!</v>
      </c>
      <c r="AA76" s="45" t="e">
        <f t="shared" si="3"/>
        <v>#DIV/0!</v>
      </c>
      <c r="AB76" s="27"/>
      <c r="AC76" s="1"/>
      <c r="AD76" s="1"/>
      <c r="AE76" s="1"/>
      <c r="AF76" s="1"/>
      <c r="AG76" s="1"/>
      <c r="AH76" s="1"/>
      <c r="AI76" s="1"/>
      <c r="AJ76" s="1"/>
      <c r="AK76" s="1"/>
    </row>
    <row r="77" spans="1:37" ht="15.75" customHeight="1">
      <c r="A77" s="1"/>
      <c r="B77" s="110" t="s">
        <v>68</v>
      </c>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24"/>
      <c r="AC77" s="1"/>
      <c r="AD77" s="1"/>
      <c r="AE77" s="1"/>
      <c r="AF77" s="1"/>
      <c r="AG77" s="1"/>
      <c r="AH77" s="1"/>
      <c r="AI77" s="1"/>
      <c r="AJ77" s="1"/>
      <c r="AK77" s="1"/>
    </row>
    <row r="78" spans="1:37" ht="15.75" customHeight="1">
      <c r="A78" s="1"/>
      <c r="B78" s="125"/>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7"/>
      <c r="AC78" s="1"/>
      <c r="AD78" s="1"/>
      <c r="AE78" s="1"/>
      <c r="AF78" s="1"/>
      <c r="AG78" s="1"/>
      <c r="AH78" s="1"/>
      <c r="AI78" s="1"/>
      <c r="AJ78" s="1"/>
      <c r="AK78" s="1"/>
    </row>
    <row r="79" spans="1:37" ht="15.75" customHeight="1">
      <c r="A79" s="1"/>
      <c r="B79" s="31" t="s">
        <v>3</v>
      </c>
      <c r="C79" s="116" t="s">
        <v>4</v>
      </c>
      <c r="D79" s="117"/>
      <c r="E79" s="5" t="s">
        <v>5</v>
      </c>
      <c r="F79" s="5" t="s">
        <v>6</v>
      </c>
      <c r="G79" s="5" t="s">
        <v>7</v>
      </c>
      <c r="H79" s="5" t="s">
        <v>8</v>
      </c>
      <c r="I79" s="5" t="s">
        <v>9</v>
      </c>
      <c r="J79" s="5" t="s">
        <v>10</v>
      </c>
      <c r="K79" s="5" t="s">
        <v>11</v>
      </c>
      <c r="L79" s="5" t="s">
        <v>12</v>
      </c>
      <c r="M79" s="5" t="s">
        <v>13</v>
      </c>
      <c r="N79" s="32" t="s">
        <v>182</v>
      </c>
      <c r="O79" s="32" t="s">
        <v>15</v>
      </c>
      <c r="P79" s="32" t="s">
        <v>16</v>
      </c>
      <c r="Q79" s="32" t="s">
        <v>17</v>
      </c>
      <c r="R79" s="32" t="s">
        <v>18</v>
      </c>
      <c r="S79" s="32" t="s">
        <v>19</v>
      </c>
      <c r="T79" s="32" t="s">
        <v>20</v>
      </c>
      <c r="U79" s="32" t="s">
        <v>21</v>
      </c>
      <c r="V79" s="32" t="s">
        <v>22</v>
      </c>
      <c r="W79" s="5" t="s">
        <v>23</v>
      </c>
      <c r="X79" s="5" t="s">
        <v>24</v>
      </c>
      <c r="Y79" s="5" t="s">
        <v>25</v>
      </c>
      <c r="Z79" s="5" t="s">
        <v>26</v>
      </c>
      <c r="AA79" s="5" t="s">
        <v>27</v>
      </c>
      <c r="AB79" s="5" t="s">
        <v>28</v>
      </c>
      <c r="AC79" s="1"/>
      <c r="AD79" s="1"/>
      <c r="AE79" s="1"/>
      <c r="AF79" s="1"/>
      <c r="AG79" s="1"/>
      <c r="AH79" s="1"/>
      <c r="AI79" s="1"/>
      <c r="AJ79" s="1"/>
      <c r="AK79" s="1"/>
    </row>
    <row r="80" spans="1:37" ht="124.5" customHeight="1">
      <c r="A80" s="1"/>
      <c r="B80" s="9" t="s">
        <v>43</v>
      </c>
      <c r="C80" s="118" t="s">
        <v>32</v>
      </c>
      <c r="D80" s="115"/>
      <c r="E80" s="10" t="s">
        <v>183</v>
      </c>
      <c r="F80" s="10" t="s">
        <v>70</v>
      </c>
      <c r="G80" s="11" t="s">
        <v>35</v>
      </c>
      <c r="H80" s="11" t="s">
        <v>36</v>
      </c>
      <c r="I80" s="12" t="s">
        <v>151</v>
      </c>
      <c r="J80" s="13" t="s">
        <v>71</v>
      </c>
      <c r="K80" s="12">
        <v>1</v>
      </c>
      <c r="L80" s="11" t="s">
        <v>38</v>
      </c>
      <c r="M80" s="11" t="s">
        <v>39</v>
      </c>
      <c r="N80" s="12"/>
      <c r="O80" s="12"/>
      <c r="P80" s="14">
        <v>0.25</v>
      </c>
      <c r="Q80" s="12"/>
      <c r="R80" s="12"/>
      <c r="S80" s="14">
        <v>0.5</v>
      </c>
      <c r="T80" s="12"/>
      <c r="U80" s="12"/>
      <c r="V80" s="14">
        <v>1</v>
      </c>
      <c r="W80" s="12"/>
      <c r="X80" s="12"/>
      <c r="Y80" s="12"/>
      <c r="Z80" s="12">
        <f t="shared" ref="Z80:Z94" si="4">AVERAGE(N80:Y80)</f>
        <v>0.58333333333333337</v>
      </c>
      <c r="AA80" s="12">
        <f t="shared" ref="AA80:AA94" si="5">Z80/K80</f>
        <v>0.58333333333333337</v>
      </c>
      <c r="AB80" s="82" t="s">
        <v>184</v>
      </c>
      <c r="AC80" s="1"/>
      <c r="AD80" s="1"/>
      <c r="AE80" s="1"/>
      <c r="AF80" s="1"/>
      <c r="AG80" s="1"/>
      <c r="AH80" s="1"/>
      <c r="AI80" s="1"/>
      <c r="AJ80" s="1"/>
      <c r="AK80" s="1"/>
    </row>
    <row r="81" spans="1:37" ht="15.75" customHeight="1">
      <c r="A81" s="1"/>
      <c r="B81" s="20"/>
      <c r="C81" s="119"/>
      <c r="D81" s="106"/>
      <c r="E81" s="37"/>
      <c r="F81" s="38"/>
      <c r="G81" s="37"/>
      <c r="H81" s="37"/>
      <c r="I81" s="39"/>
      <c r="J81" s="40"/>
      <c r="K81" s="39"/>
      <c r="L81" s="37"/>
      <c r="M81" s="37"/>
      <c r="N81" s="39"/>
      <c r="O81" s="39"/>
      <c r="P81" s="39"/>
      <c r="Q81" s="39"/>
      <c r="R81" s="39"/>
      <c r="S81" s="39"/>
      <c r="T81" s="39"/>
      <c r="U81" s="39"/>
      <c r="V81" s="39"/>
      <c r="W81" s="39"/>
      <c r="X81" s="39"/>
      <c r="Y81" s="39"/>
      <c r="Z81" s="39" t="e">
        <f t="shared" si="4"/>
        <v>#DIV/0!</v>
      </c>
      <c r="AA81" s="39" t="e">
        <f t="shared" si="5"/>
        <v>#DIV/0!</v>
      </c>
      <c r="AB81" s="21"/>
      <c r="AC81" s="1"/>
      <c r="AD81" s="1"/>
      <c r="AE81" s="1"/>
      <c r="AF81" s="1"/>
      <c r="AG81" s="1"/>
      <c r="AH81" s="1"/>
      <c r="AI81" s="1"/>
      <c r="AJ81" s="1"/>
      <c r="AK81" s="1"/>
    </row>
    <row r="82" spans="1:37" ht="15.75" customHeight="1">
      <c r="A82" s="1"/>
      <c r="B82" s="20"/>
      <c r="C82" s="119"/>
      <c r="D82" s="106"/>
      <c r="E82" s="37"/>
      <c r="F82" s="38"/>
      <c r="G82" s="37"/>
      <c r="H82" s="37"/>
      <c r="I82" s="39"/>
      <c r="J82" s="40"/>
      <c r="K82" s="39"/>
      <c r="L82" s="37"/>
      <c r="M82" s="37"/>
      <c r="N82" s="39"/>
      <c r="O82" s="39"/>
      <c r="P82" s="39"/>
      <c r="Q82" s="39"/>
      <c r="R82" s="39"/>
      <c r="S82" s="39"/>
      <c r="T82" s="39"/>
      <c r="U82" s="39"/>
      <c r="V82" s="39"/>
      <c r="W82" s="39"/>
      <c r="X82" s="39"/>
      <c r="Y82" s="39"/>
      <c r="Z82" s="39" t="e">
        <f t="shared" si="4"/>
        <v>#DIV/0!</v>
      </c>
      <c r="AA82" s="39" t="e">
        <f t="shared" si="5"/>
        <v>#DIV/0!</v>
      </c>
      <c r="AB82" s="21"/>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4"/>
        <v>#DIV/0!</v>
      </c>
      <c r="AA83" s="39" t="e">
        <f t="shared" si="5"/>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4"/>
        <v>#DIV/0!</v>
      </c>
      <c r="AA84" s="39" t="e">
        <f t="shared" si="5"/>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4"/>
        <v>#DIV/0!</v>
      </c>
      <c r="AA85" s="39" t="e">
        <f t="shared" si="5"/>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4"/>
        <v>#DIV/0!</v>
      </c>
      <c r="AA86" s="39" t="e">
        <f t="shared" si="5"/>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4"/>
        <v>#DIV/0!</v>
      </c>
      <c r="AA87" s="39" t="e">
        <f t="shared" si="5"/>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4"/>
        <v>#DIV/0!</v>
      </c>
      <c r="AA88" s="39" t="e">
        <f t="shared" si="5"/>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4"/>
        <v>#DIV/0!</v>
      </c>
      <c r="AA89" s="39" t="e">
        <f t="shared" si="5"/>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4"/>
        <v>#DIV/0!</v>
      </c>
      <c r="AA90" s="39" t="e">
        <f t="shared" si="5"/>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4"/>
        <v>#DIV/0!</v>
      </c>
      <c r="AA91" s="39" t="e">
        <f t="shared" si="5"/>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4"/>
        <v>#DIV/0!</v>
      </c>
      <c r="AA92" s="39" t="e">
        <f t="shared" si="5"/>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4"/>
        <v>#DIV/0!</v>
      </c>
      <c r="AA93" s="39" t="e">
        <f t="shared" si="5"/>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4"/>
        <v>#DIV/0!</v>
      </c>
      <c r="AA94" s="39" t="e">
        <f t="shared" si="5"/>
        <v>#DIV/0!</v>
      </c>
      <c r="AB94" s="21"/>
      <c r="AC94" s="1"/>
      <c r="AD94" s="1"/>
      <c r="AE94" s="1"/>
      <c r="AF94" s="1"/>
      <c r="AG94" s="1"/>
      <c r="AH94" s="1"/>
      <c r="AI94" s="1"/>
      <c r="AJ94" s="1"/>
      <c r="AK94" s="1"/>
    </row>
    <row r="95" spans="1:3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92">
    <mergeCell ref="C46:D46"/>
    <mergeCell ref="C47:D47"/>
    <mergeCell ref="C48:D48"/>
    <mergeCell ref="C49:D49"/>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84:D84"/>
    <mergeCell ref="C85:D85"/>
    <mergeCell ref="C93:D93"/>
    <mergeCell ref="C94:D94"/>
    <mergeCell ref="C86:D86"/>
    <mergeCell ref="C87:D87"/>
    <mergeCell ref="C88:D88"/>
    <mergeCell ref="C89:D89"/>
    <mergeCell ref="C90:D90"/>
    <mergeCell ref="C91:D91"/>
    <mergeCell ref="C92:D92"/>
    <mergeCell ref="C79:D79"/>
    <mergeCell ref="C80:D80"/>
    <mergeCell ref="C81:D81"/>
    <mergeCell ref="C82:D82"/>
    <mergeCell ref="C83:D83"/>
    <mergeCell ref="C66:D66"/>
    <mergeCell ref="C67:D67"/>
    <mergeCell ref="C75:D75"/>
    <mergeCell ref="C76:D76"/>
    <mergeCell ref="B77:AB78"/>
    <mergeCell ref="C68:D68"/>
    <mergeCell ref="C69:D69"/>
    <mergeCell ref="C70:D70"/>
    <mergeCell ref="C71:D71"/>
    <mergeCell ref="C72:D72"/>
    <mergeCell ref="C73:D73"/>
    <mergeCell ref="C74:D74"/>
    <mergeCell ref="C61:D61"/>
    <mergeCell ref="C62:D62"/>
    <mergeCell ref="C63:D63"/>
    <mergeCell ref="C64:D64"/>
    <mergeCell ref="C65:D65"/>
    <mergeCell ref="C57:D57"/>
    <mergeCell ref="C58:D58"/>
    <mergeCell ref="B59:AB60"/>
    <mergeCell ref="C50:D50"/>
    <mergeCell ref="C51:D51"/>
    <mergeCell ref="C52:D52"/>
    <mergeCell ref="C53:D53"/>
    <mergeCell ref="C54:D54"/>
    <mergeCell ref="C55:D55"/>
    <mergeCell ref="C56:D56"/>
  </mergeCells>
  <conditionalFormatting sqref="N7:AA58">
    <cfRule type="cellIs" dxfId="146" priority="1" operator="lessThan">
      <formula>0.7</formula>
    </cfRule>
  </conditionalFormatting>
  <conditionalFormatting sqref="N7:AA58">
    <cfRule type="cellIs" dxfId="145" priority="2" operator="between">
      <formula>0.7</formula>
      <formula>0.9</formula>
    </cfRule>
  </conditionalFormatting>
  <conditionalFormatting sqref="N7:AA58">
    <cfRule type="cellIs" dxfId="144" priority="3" operator="greaterThan">
      <formula>0.9</formula>
    </cfRule>
  </conditionalFormatting>
  <conditionalFormatting sqref="N62:Y62 Z62:AA76">
    <cfRule type="cellIs" dxfId="143" priority="4" operator="lessThan">
      <formula>0.7</formula>
    </cfRule>
  </conditionalFormatting>
  <conditionalFormatting sqref="N62:Y62 Z62:AA76">
    <cfRule type="cellIs" dxfId="142" priority="5" operator="between">
      <formula>0.7</formula>
      <formula>0.9</formula>
    </cfRule>
  </conditionalFormatting>
  <conditionalFormatting sqref="N62:Y62 Z62:AA76">
    <cfRule type="cellIs" dxfId="141" priority="6" operator="greaterThan">
      <formula>0.9</formula>
    </cfRule>
  </conditionalFormatting>
  <conditionalFormatting sqref="N63:Y76">
    <cfRule type="cellIs" dxfId="140" priority="7" operator="lessThan">
      <formula>0.7</formula>
    </cfRule>
  </conditionalFormatting>
  <conditionalFormatting sqref="N63:Y76">
    <cfRule type="cellIs" dxfId="139" priority="8" operator="between">
      <formula>0.7</formula>
      <formula>0.9</formula>
    </cfRule>
  </conditionalFormatting>
  <conditionalFormatting sqref="N63:Y76">
    <cfRule type="cellIs" dxfId="138" priority="9" operator="greaterThan">
      <formula>0.9</formula>
    </cfRule>
  </conditionalFormatting>
  <conditionalFormatting sqref="N80:Y80 Z80:AA94">
    <cfRule type="cellIs" dxfId="137" priority="10" operator="lessThan">
      <formula>0.7</formula>
    </cfRule>
  </conditionalFormatting>
  <conditionalFormatting sqref="N80:Y80 Z80:AA94">
    <cfRule type="cellIs" dxfId="136" priority="11" operator="between">
      <formula>0.7</formula>
      <formula>0.9</formula>
    </cfRule>
  </conditionalFormatting>
  <conditionalFormatting sqref="N80:Y80 Z80:AA94">
    <cfRule type="cellIs" dxfId="135" priority="12" operator="greaterThan">
      <formula>0.9</formula>
    </cfRule>
  </conditionalFormatting>
  <conditionalFormatting sqref="N81:Y94">
    <cfRule type="cellIs" dxfId="134" priority="13" operator="lessThan">
      <formula>0.7</formula>
    </cfRule>
  </conditionalFormatting>
  <conditionalFormatting sqref="N81:Y94">
    <cfRule type="cellIs" dxfId="133" priority="14" operator="between">
      <formula>0.7</formula>
      <formula>0.9</formula>
    </cfRule>
  </conditionalFormatting>
  <conditionalFormatting sqref="N81:Y94">
    <cfRule type="cellIs" dxfId="132" priority="15" operator="greaterThan">
      <formula>0.9</formula>
    </cfRule>
  </conditionalFormatting>
  <dataValidations count="5">
    <dataValidation type="list" allowBlank="1" showErrorMessage="1" sqref="H7:H58 H62:H76 H80:H94" xr:uid="{00000000-0002-0000-0500-000000000000}">
      <formula1>$AH$7:$AH$8</formula1>
    </dataValidation>
    <dataValidation type="list" allowBlank="1" showErrorMessage="1" sqref="M7:M58 M62:M76 M80:M94" xr:uid="{00000000-0002-0000-0500-000001000000}">
      <formula1>$AJ$7:$AJ$10</formula1>
    </dataValidation>
    <dataValidation type="list" allowBlank="1" showErrorMessage="1" sqref="L7:L58 L62:L76 L80:L94" xr:uid="{00000000-0002-0000-0500-000002000000}">
      <formula1>$AI$7:$AI$8</formula1>
    </dataValidation>
    <dataValidation type="list" allowBlank="1" showErrorMessage="1" sqref="B7:B58 B62:B76 B80:B94" xr:uid="{00000000-0002-0000-0500-000003000000}">
      <formula1>$AK$7:$AK$8</formula1>
    </dataValidation>
    <dataValidation type="list" allowBlank="1" showErrorMessage="1" sqref="G7:G58 G62:G76 G80:G94" xr:uid="{00000000-0002-0000-0500-000004000000}">
      <formula1>$AG$7:$AG$9</formula1>
    </dataValidation>
  </dataValidations>
  <hyperlinks>
    <hyperlink ref="AB80" r:id="rId1" xr:uid="{00000000-0004-0000-0500-000000000000}"/>
  </hyperlinks>
  <pageMargins left="0.7" right="0.7" top="0.75" bottom="0.75" header="0" footer="0"/>
  <pageSetup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workbookViewId="0">
      <pane xSplit="5" ySplit="5" topLeftCell="AA6" activePane="bottomRight" state="frozen"/>
      <selection pane="topRight" activeCell="F1" sqref="F1"/>
      <selection pane="bottomLeft" activeCell="A6" sqref="A6"/>
      <selection pane="bottomRight" activeCell="AB9" sqref="AB9"/>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3"/>
      <c r="G2" s="3"/>
      <c r="H2" s="3"/>
      <c r="I2" s="3"/>
      <c r="J2" s="3"/>
      <c r="K2" s="3"/>
      <c r="L2" s="3"/>
      <c r="M2" s="3"/>
      <c r="N2" s="3"/>
      <c r="O2" s="3"/>
      <c r="P2" s="3"/>
      <c r="Q2" s="3"/>
      <c r="R2" s="3"/>
      <c r="S2" s="3"/>
      <c r="T2" s="3"/>
      <c r="U2" s="3"/>
      <c r="V2" s="3"/>
      <c r="W2" s="3"/>
      <c r="X2" s="3"/>
      <c r="Y2" s="3"/>
      <c r="Z2" s="3"/>
      <c r="AA2" s="3"/>
      <c r="AB2" s="3"/>
      <c r="AC2" s="1"/>
      <c r="AD2" s="1"/>
      <c r="AE2" s="1"/>
      <c r="AF2" s="1"/>
      <c r="AG2" s="1"/>
      <c r="AH2" s="1"/>
      <c r="AI2" s="1"/>
      <c r="AJ2" s="1"/>
      <c r="AK2" s="1"/>
    </row>
    <row r="3" spans="1:37" ht="15.75" customHeight="1">
      <c r="A3" s="1"/>
      <c r="B3" s="104"/>
      <c r="C3" s="122"/>
      <c r="D3" s="105" t="s">
        <v>123</v>
      </c>
      <c r="E3" s="106"/>
      <c r="F3" s="3"/>
      <c r="G3" s="3"/>
      <c r="H3" s="3"/>
      <c r="I3" s="3"/>
      <c r="J3" s="3"/>
      <c r="K3" s="3"/>
      <c r="L3" s="3"/>
      <c r="M3" s="3"/>
      <c r="N3" s="3"/>
      <c r="O3" s="3"/>
      <c r="P3" s="3"/>
      <c r="Q3" s="3"/>
      <c r="R3" s="3"/>
      <c r="S3" s="3"/>
      <c r="T3" s="3"/>
      <c r="U3" s="3"/>
      <c r="V3" s="3"/>
      <c r="W3" s="3"/>
      <c r="X3" s="3"/>
      <c r="Y3" s="3"/>
      <c r="Z3" s="3"/>
      <c r="AA3" s="3"/>
      <c r="AB3" s="3"/>
      <c r="AC3" s="1"/>
      <c r="AD3" s="1"/>
      <c r="AE3" s="1"/>
      <c r="AF3" s="1"/>
      <c r="AG3" s="1"/>
      <c r="AH3" s="1"/>
      <c r="AI3" s="1"/>
      <c r="AJ3" s="1"/>
      <c r="AK3" s="1"/>
    </row>
    <row r="4" spans="1:37" ht="48" customHeight="1">
      <c r="A4" s="1"/>
      <c r="B4" s="104"/>
      <c r="C4" s="122"/>
      <c r="D4" s="105" t="s">
        <v>2</v>
      </c>
      <c r="E4" s="106"/>
      <c r="F4" s="3"/>
      <c r="G4" s="3"/>
      <c r="H4" s="3"/>
      <c r="I4" s="3"/>
      <c r="J4" s="3"/>
      <c r="K4" s="3"/>
      <c r="L4" s="3"/>
      <c r="M4" s="3"/>
      <c r="N4" s="3"/>
      <c r="O4" s="3"/>
      <c r="P4" s="3"/>
      <c r="Q4" s="3"/>
      <c r="R4" s="3"/>
      <c r="S4" s="3"/>
      <c r="T4" s="3"/>
      <c r="U4" s="3"/>
      <c r="V4" s="3"/>
      <c r="W4" s="3"/>
      <c r="X4" s="3"/>
      <c r="Y4" s="3"/>
      <c r="Z4" s="3"/>
      <c r="AA4" s="3"/>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219.75" customHeight="1">
      <c r="A7" s="1"/>
      <c r="B7" s="9" t="s">
        <v>31</v>
      </c>
      <c r="C7" s="118" t="s">
        <v>185</v>
      </c>
      <c r="D7" s="115"/>
      <c r="E7" s="10" t="s">
        <v>186</v>
      </c>
      <c r="F7" s="10" t="s">
        <v>187</v>
      </c>
      <c r="G7" s="11" t="s">
        <v>35</v>
      </c>
      <c r="H7" s="11" t="s">
        <v>36</v>
      </c>
      <c r="I7" s="12">
        <v>0</v>
      </c>
      <c r="J7" s="13" t="s">
        <v>188</v>
      </c>
      <c r="K7" s="83">
        <v>40</v>
      </c>
      <c r="L7" s="11" t="s">
        <v>48</v>
      </c>
      <c r="M7" s="11" t="s">
        <v>39</v>
      </c>
      <c r="N7" s="12"/>
      <c r="O7" s="12"/>
      <c r="P7" s="84">
        <v>11</v>
      </c>
      <c r="Q7" s="12"/>
      <c r="R7" s="12"/>
      <c r="S7" s="84">
        <v>23</v>
      </c>
      <c r="T7" s="12"/>
      <c r="U7" s="12"/>
      <c r="V7" s="84">
        <v>35</v>
      </c>
      <c r="W7" s="12"/>
      <c r="X7" s="12"/>
      <c r="Y7" s="12"/>
      <c r="Z7" s="77">
        <f>SUM(N7:Y7)</f>
        <v>69</v>
      </c>
      <c r="AA7" s="85">
        <f t="shared" ref="AA7:AA8" si="0">Z7/K7</f>
        <v>1.7250000000000001</v>
      </c>
      <c r="AB7" s="64" t="s">
        <v>189</v>
      </c>
      <c r="AC7" s="1"/>
      <c r="AD7" s="18" t="s">
        <v>40</v>
      </c>
      <c r="AE7" s="19" t="s">
        <v>41</v>
      </c>
      <c r="AF7" s="1"/>
      <c r="AG7" s="2" t="s">
        <v>35</v>
      </c>
      <c r="AH7" s="2" t="s">
        <v>36</v>
      </c>
      <c r="AI7" s="2" t="s">
        <v>38</v>
      </c>
      <c r="AJ7" s="2" t="s">
        <v>42</v>
      </c>
      <c r="AK7" s="1" t="s">
        <v>43</v>
      </c>
    </row>
    <row r="8" spans="1:37" ht="91.5" customHeight="1">
      <c r="A8" s="1"/>
      <c r="B8" s="54" t="s">
        <v>31</v>
      </c>
      <c r="C8" s="118" t="s">
        <v>185</v>
      </c>
      <c r="D8" s="115"/>
      <c r="E8" s="10" t="s">
        <v>190</v>
      </c>
      <c r="F8" s="10" t="s">
        <v>191</v>
      </c>
      <c r="G8" s="21" t="s">
        <v>35</v>
      </c>
      <c r="H8" s="21" t="s">
        <v>36</v>
      </c>
      <c r="I8" s="22">
        <v>0</v>
      </c>
      <c r="J8" s="13" t="s">
        <v>192</v>
      </c>
      <c r="K8" s="65">
        <v>40400</v>
      </c>
      <c r="L8" s="21" t="s">
        <v>48</v>
      </c>
      <c r="M8" s="55" t="s">
        <v>42</v>
      </c>
      <c r="N8" s="75">
        <v>1576</v>
      </c>
      <c r="O8" s="75">
        <v>2901</v>
      </c>
      <c r="P8" s="75">
        <v>1138</v>
      </c>
      <c r="Q8" s="75">
        <v>603</v>
      </c>
      <c r="R8" s="75">
        <v>2341</v>
      </c>
      <c r="S8" s="75">
        <v>2924</v>
      </c>
      <c r="T8" s="75">
        <v>3717</v>
      </c>
      <c r="U8" s="75">
        <v>5030</v>
      </c>
      <c r="V8" s="75">
        <v>6296</v>
      </c>
      <c r="W8" s="75"/>
      <c r="X8" s="22"/>
      <c r="Y8" s="22"/>
      <c r="Z8" s="76">
        <f>SUM(N8:Y8)</f>
        <v>26526</v>
      </c>
      <c r="AA8" s="85">
        <f t="shared" si="0"/>
        <v>0.65658415841584161</v>
      </c>
      <c r="AB8" s="64" t="s">
        <v>387</v>
      </c>
      <c r="AC8" s="1"/>
      <c r="AD8" s="24" t="s">
        <v>44</v>
      </c>
      <c r="AE8" s="19" t="s">
        <v>45</v>
      </c>
      <c r="AF8" s="1"/>
      <c r="AG8" s="2" t="s">
        <v>46</v>
      </c>
      <c r="AH8" s="2" t="s">
        <v>47</v>
      </c>
      <c r="AI8" s="2" t="s">
        <v>48</v>
      </c>
      <c r="AJ8" s="2" t="s">
        <v>49</v>
      </c>
      <c r="AK8" s="1" t="s">
        <v>50</v>
      </c>
    </row>
    <row r="9" spans="1:37" ht="153" customHeight="1">
      <c r="A9" s="1"/>
      <c r="B9" s="54" t="s">
        <v>31</v>
      </c>
      <c r="C9" s="118" t="s">
        <v>193</v>
      </c>
      <c r="D9" s="115"/>
      <c r="E9" s="10" t="s">
        <v>194</v>
      </c>
      <c r="F9" s="10" t="s">
        <v>195</v>
      </c>
      <c r="G9" s="21" t="s">
        <v>60</v>
      </c>
      <c r="H9" s="21" t="s">
        <v>36</v>
      </c>
      <c r="I9" s="22">
        <v>0</v>
      </c>
      <c r="J9" s="13" t="s">
        <v>196</v>
      </c>
      <c r="K9" s="86" t="s">
        <v>197</v>
      </c>
      <c r="L9" s="21" t="s">
        <v>48</v>
      </c>
      <c r="M9" s="21" t="s">
        <v>39</v>
      </c>
      <c r="N9" s="22">
        <v>0.94</v>
      </c>
      <c r="O9" s="22">
        <v>1.03</v>
      </c>
      <c r="P9" s="22">
        <v>1.05</v>
      </c>
      <c r="Q9" s="56">
        <v>1.03</v>
      </c>
      <c r="R9" s="56">
        <v>1.01</v>
      </c>
      <c r="S9" s="56">
        <v>1.04</v>
      </c>
      <c r="T9" s="56">
        <v>1.05</v>
      </c>
      <c r="U9" s="56">
        <v>1.04</v>
      </c>
      <c r="V9" s="22"/>
      <c r="W9" s="22"/>
      <c r="X9" s="22"/>
      <c r="Y9" s="22"/>
      <c r="Z9" s="22">
        <f t="shared" ref="Z9:Z60" si="1">AVERAGE(N9:Y9)</f>
        <v>1.0237499999999999</v>
      </c>
      <c r="AA9" s="85">
        <v>0.68</v>
      </c>
      <c r="AB9" s="64" t="s">
        <v>198</v>
      </c>
      <c r="AC9" s="1"/>
      <c r="AD9" s="25" t="s">
        <v>51</v>
      </c>
      <c r="AE9" s="19" t="s">
        <v>52</v>
      </c>
      <c r="AF9" s="1"/>
      <c r="AG9" s="2" t="s">
        <v>53</v>
      </c>
      <c r="AH9" s="2" t="s">
        <v>54</v>
      </c>
      <c r="AI9" s="2" t="s">
        <v>55</v>
      </c>
      <c r="AJ9" s="2" t="s">
        <v>39</v>
      </c>
      <c r="AK9" s="1" t="s">
        <v>31</v>
      </c>
    </row>
    <row r="10" spans="1:37" ht="81.75" customHeight="1">
      <c r="A10" s="1"/>
      <c r="B10" s="54" t="s">
        <v>31</v>
      </c>
      <c r="C10" s="107" t="s">
        <v>199</v>
      </c>
      <c r="D10" s="106"/>
      <c r="E10" s="55" t="s">
        <v>200</v>
      </c>
      <c r="F10" s="55" t="s">
        <v>201</v>
      </c>
      <c r="G10" s="55" t="s">
        <v>46</v>
      </c>
      <c r="H10" s="55" t="s">
        <v>36</v>
      </c>
      <c r="I10" s="56">
        <v>0</v>
      </c>
      <c r="J10" s="55" t="s">
        <v>202</v>
      </c>
      <c r="K10" s="56">
        <v>0.75</v>
      </c>
      <c r="L10" s="55" t="s">
        <v>48</v>
      </c>
      <c r="M10" s="55" t="s">
        <v>42</v>
      </c>
      <c r="N10" s="22"/>
      <c r="O10" s="22"/>
      <c r="P10" s="22"/>
      <c r="Q10" s="22"/>
      <c r="R10" s="22"/>
      <c r="S10" s="22"/>
      <c r="T10" s="22"/>
      <c r="U10" s="22"/>
      <c r="V10" s="56">
        <v>1.3</v>
      </c>
      <c r="W10" s="56"/>
      <c r="X10" s="22"/>
      <c r="Y10" s="22"/>
      <c r="Z10" s="22">
        <f t="shared" si="1"/>
        <v>1.3</v>
      </c>
      <c r="AA10" s="56">
        <f t="shared" ref="AA10:AA60" si="2">Z10/K10</f>
        <v>1.7333333333333334</v>
      </c>
      <c r="AB10" s="40" t="s">
        <v>203</v>
      </c>
      <c r="AC10" s="1"/>
      <c r="AD10" s="1"/>
      <c r="AE10" s="1"/>
      <c r="AF10" s="1"/>
      <c r="AG10" s="2" t="s">
        <v>56</v>
      </c>
      <c r="AH10" s="2"/>
      <c r="AI10" s="2" t="s">
        <v>57</v>
      </c>
      <c r="AJ10" s="2" t="s">
        <v>58</v>
      </c>
      <c r="AK10" s="1" t="s">
        <v>59</v>
      </c>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1"/>
        <v>#DIV/0!</v>
      </c>
      <c r="AA11" s="22" t="e">
        <f t="shared" si="2"/>
        <v>#DIV/0!</v>
      </c>
      <c r="AB11" s="21"/>
      <c r="AC11" s="1"/>
      <c r="AD11" s="1"/>
      <c r="AE11" s="1"/>
      <c r="AF11" s="1"/>
      <c r="AG11" s="2" t="s">
        <v>60</v>
      </c>
      <c r="AH11" s="2"/>
      <c r="AI11" s="2"/>
      <c r="AJ11" s="2" t="s">
        <v>61</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1"/>
        <v>#DIV/0!</v>
      </c>
      <c r="AA12" s="22" t="e">
        <f t="shared" si="2"/>
        <v>#DIV/0!</v>
      </c>
      <c r="AB12" s="21"/>
      <c r="AC12" s="1"/>
      <c r="AD12" s="1"/>
      <c r="AE12" s="1"/>
      <c r="AF12" s="1"/>
      <c r="AG12" s="2"/>
      <c r="AH12" s="2"/>
      <c r="AI12" s="2"/>
      <c r="AJ12" s="2" t="s">
        <v>62</v>
      </c>
      <c r="AK12" s="1"/>
    </row>
    <row r="13" spans="1:37" ht="15.75" customHeight="1">
      <c r="A13" s="1"/>
      <c r="B13" s="19"/>
      <c r="C13" s="107"/>
      <c r="D13" s="106"/>
      <c r="E13" s="21"/>
      <c r="F13" s="21"/>
      <c r="G13" s="55"/>
      <c r="H13" s="21"/>
      <c r="I13" s="22"/>
      <c r="J13" s="21"/>
      <c r="K13" s="22"/>
      <c r="L13" s="21"/>
      <c r="M13" s="21"/>
      <c r="N13" s="22"/>
      <c r="O13" s="22"/>
      <c r="P13" s="22"/>
      <c r="Q13" s="22"/>
      <c r="R13" s="22"/>
      <c r="S13" s="22"/>
      <c r="T13" s="22"/>
      <c r="U13" s="22"/>
      <c r="V13" s="22"/>
      <c r="W13" s="22"/>
      <c r="X13" s="22"/>
      <c r="Y13" s="22"/>
      <c r="Z13" s="22" t="e">
        <f t="shared" si="1"/>
        <v>#DIV/0!</v>
      </c>
      <c r="AA13" s="22" t="e">
        <f t="shared" si="2"/>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1"/>
        <v>#DIV/0!</v>
      </c>
      <c r="AA14" s="22" t="e">
        <f t="shared" si="2"/>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1"/>
        <v>#DIV/0!</v>
      </c>
      <c r="AA15" s="22" t="e">
        <f t="shared" si="2"/>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1"/>
        <v>#DIV/0!</v>
      </c>
      <c r="AA16" s="22" t="e">
        <f t="shared" si="2"/>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1"/>
        <v>#DIV/0!</v>
      </c>
      <c r="AA17" s="22" t="e">
        <f t="shared" si="2"/>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1"/>
        <v>#DIV/0!</v>
      </c>
      <c r="AA18" s="22" t="e">
        <f t="shared" si="2"/>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1"/>
        <v>#DIV/0!</v>
      </c>
      <c r="AA19" s="22" t="e">
        <f t="shared" si="2"/>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1"/>
        <v>#DIV/0!</v>
      </c>
      <c r="AA20" s="22" t="e">
        <f t="shared" si="2"/>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1"/>
        <v>#DIV/0!</v>
      </c>
      <c r="AA21" s="22" t="e">
        <f t="shared" si="2"/>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1"/>
        <v>#DIV/0!</v>
      </c>
      <c r="AA22" s="22" t="e">
        <f t="shared" si="2"/>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1"/>
        <v>#DIV/0!</v>
      </c>
      <c r="AA23" s="22" t="e">
        <f t="shared" si="2"/>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1"/>
        <v>#DIV/0!</v>
      </c>
      <c r="AA24" s="22" t="e">
        <f t="shared" si="2"/>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1"/>
        <v>#DIV/0!</v>
      </c>
      <c r="AA25" s="22" t="e">
        <f t="shared" si="2"/>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1"/>
        <v>#DIV/0!</v>
      </c>
      <c r="AA26" s="22" t="e">
        <f t="shared" si="2"/>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1"/>
        <v>#DIV/0!</v>
      </c>
      <c r="AA27" s="22" t="e">
        <f t="shared" si="2"/>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1"/>
        <v>#DIV/0!</v>
      </c>
      <c r="AA28" s="22" t="e">
        <f t="shared" si="2"/>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1"/>
        <v>#DIV/0!</v>
      </c>
      <c r="AA29" s="22" t="e">
        <f t="shared" si="2"/>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1"/>
        <v>#DIV/0!</v>
      </c>
      <c r="AA30" s="22" t="e">
        <f t="shared" si="2"/>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1"/>
        <v>#DIV/0!</v>
      </c>
      <c r="AA31" s="22" t="e">
        <f t="shared" si="2"/>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1"/>
        <v>#DIV/0!</v>
      </c>
      <c r="AA32" s="22" t="e">
        <f t="shared" si="2"/>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1"/>
        <v>#DIV/0!</v>
      </c>
      <c r="AA33" s="22" t="e">
        <f t="shared" si="2"/>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1"/>
        <v>#DIV/0!</v>
      </c>
      <c r="AA34" s="22" t="e">
        <f t="shared" si="2"/>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1"/>
        <v>#DIV/0!</v>
      </c>
      <c r="AA35" s="22" t="e">
        <f t="shared" si="2"/>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1"/>
        <v>#DIV/0!</v>
      </c>
      <c r="AA36" s="22" t="e">
        <f t="shared" si="2"/>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1"/>
        <v>#DIV/0!</v>
      </c>
      <c r="AA37" s="22" t="e">
        <f t="shared" si="2"/>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1"/>
        <v>#DIV/0!</v>
      </c>
      <c r="AA38" s="22" t="e">
        <f t="shared" si="2"/>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1"/>
        <v>#DIV/0!</v>
      </c>
      <c r="AA39" s="22" t="e">
        <f t="shared" si="2"/>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1"/>
        <v>#DIV/0!</v>
      </c>
      <c r="AA40" s="22" t="e">
        <f t="shared" si="2"/>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1"/>
        <v>#DIV/0!</v>
      </c>
      <c r="AA41" s="22" t="e">
        <f t="shared" si="2"/>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1"/>
        <v>#DIV/0!</v>
      </c>
      <c r="AA42" s="22" t="e">
        <f t="shared" si="2"/>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1"/>
        <v>#DIV/0!</v>
      </c>
      <c r="AA43" s="22" t="e">
        <f t="shared" si="2"/>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1"/>
        <v>#DIV/0!</v>
      </c>
      <c r="AA44" s="22" t="e">
        <f t="shared" si="2"/>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1"/>
        <v>#DIV/0!</v>
      </c>
      <c r="AA45" s="22" t="e">
        <f t="shared" si="2"/>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1"/>
        <v>#DIV/0!</v>
      </c>
      <c r="AA46" s="22" t="e">
        <f t="shared" si="2"/>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1"/>
        <v>#DIV/0!</v>
      </c>
      <c r="AA47" s="22" t="e">
        <f t="shared" si="2"/>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1"/>
        <v>#DIV/0!</v>
      </c>
      <c r="AA48" s="22" t="e">
        <f t="shared" si="2"/>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1"/>
        <v>#DIV/0!</v>
      </c>
      <c r="AA49" s="22" t="e">
        <f t="shared" si="2"/>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1"/>
        <v>#DIV/0!</v>
      </c>
      <c r="AA50" s="22" t="e">
        <f t="shared" si="2"/>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1"/>
        <v>#DIV/0!</v>
      </c>
      <c r="AA51" s="22" t="e">
        <f t="shared" si="2"/>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1"/>
        <v>#DIV/0!</v>
      </c>
      <c r="AA52" s="22" t="e">
        <f t="shared" si="2"/>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1"/>
        <v>#DIV/0!</v>
      </c>
      <c r="AA53" s="22" t="e">
        <f t="shared" si="2"/>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1"/>
        <v>#DIV/0!</v>
      </c>
      <c r="AA54" s="22" t="e">
        <f t="shared" si="2"/>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1"/>
        <v>#DIV/0!</v>
      </c>
      <c r="AA55" s="22" t="e">
        <f t="shared" si="2"/>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1"/>
        <v>#DIV/0!</v>
      </c>
      <c r="AA56" s="22" t="e">
        <f t="shared" si="2"/>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1"/>
        <v>#DIV/0!</v>
      </c>
      <c r="AA57" s="22" t="e">
        <f t="shared" si="2"/>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1"/>
        <v>#DIV/0!</v>
      </c>
      <c r="AA58" s="22" t="e">
        <f t="shared" si="2"/>
        <v>#DIV/0!</v>
      </c>
      <c r="AB58" s="21"/>
      <c r="AC58" s="1"/>
      <c r="AD58" s="1"/>
      <c r="AE58" s="1"/>
      <c r="AF58" s="1"/>
      <c r="AG58" s="1"/>
      <c r="AH58" s="1"/>
      <c r="AI58" s="1"/>
      <c r="AJ58" s="1"/>
      <c r="AK58" s="1"/>
    </row>
    <row r="59" spans="1:37" ht="15.75" customHeight="1">
      <c r="A59" s="1"/>
      <c r="B59" s="19"/>
      <c r="C59" s="107"/>
      <c r="D59" s="106"/>
      <c r="E59" s="21"/>
      <c r="F59" s="21"/>
      <c r="G59" s="21"/>
      <c r="H59" s="21"/>
      <c r="I59" s="22"/>
      <c r="J59" s="21"/>
      <c r="K59" s="22"/>
      <c r="L59" s="21"/>
      <c r="M59" s="21"/>
      <c r="N59" s="22"/>
      <c r="O59" s="22"/>
      <c r="P59" s="22"/>
      <c r="Q59" s="22"/>
      <c r="R59" s="22"/>
      <c r="S59" s="22"/>
      <c r="T59" s="22"/>
      <c r="U59" s="22"/>
      <c r="V59" s="22"/>
      <c r="W59" s="22"/>
      <c r="X59" s="22"/>
      <c r="Y59" s="22"/>
      <c r="Z59" s="22" t="e">
        <f t="shared" si="1"/>
        <v>#DIV/0!</v>
      </c>
      <c r="AA59" s="22" t="e">
        <f t="shared" si="2"/>
        <v>#DIV/0!</v>
      </c>
      <c r="AB59" s="21"/>
      <c r="AC59" s="1"/>
      <c r="AD59" s="1"/>
      <c r="AE59" s="1"/>
      <c r="AF59" s="1"/>
      <c r="AG59" s="1"/>
      <c r="AH59" s="1"/>
      <c r="AI59" s="1"/>
      <c r="AJ59" s="1"/>
      <c r="AK59" s="1"/>
    </row>
    <row r="60" spans="1:37" ht="15.75" customHeight="1">
      <c r="A60" s="1"/>
      <c r="B60" s="26"/>
      <c r="C60" s="108"/>
      <c r="D60" s="109"/>
      <c r="E60" s="27"/>
      <c r="F60" s="27"/>
      <c r="G60" s="27"/>
      <c r="H60" s="27"/>
      <c r="I60" s="28"/>
      <c r="J60" s="27"/>
      <c r="K60" s="28"/>
      <c r="L60" s="27"/>
      <c r="M60" s="27"/>
      <c r="N60" s="28"/>
      <c r="O60" s="28"/>
      <c r="P60" s="28"/>
      <c r="Q60" s="28"/>
      <c r="R60" s="28"/>
      <c r="S60" s="28"/>
      <c r="T60" s="28"/>
      <c r="U60" s="28"/>
      <c r="V60" s="28"/>
      <c r="W60" s="28"/>
      <c r="X60" s="28"/>
      <c r="Y60" s="28"/>
      <c r="Z60" s="28" t="e">
        <f t="shared" si="1"/>
        <v>#DIV/0!</v>
      </c>
      <c r="AA60" s="28" t="e">
        <f t="shared" si="2"/>
        <v>#DIV/0!</v>
      </c>
      <c r="AB60" s="27"/>
      <c r="AC60" s="1"/>
      <c r="AD60" s="1"/>
      <c r="AE60" s="1"/>
      <c r="AF60" s="1"/>
      <c r="AG60" s="1"/>
      <c r="AH60" s="1"/>
      <c r="AI60" s="1"/>
      <c r="AJ60" s="1"/>
      <c r="AK60" s="1"/>
    </row>
    <row r="61" spans="1:37" ht="15.75" customHeight="1">
      <c r="A61" s="1"/>
      <c r="B61" s="110" t="s">
        <v>63</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24"/>
      <c r="AC61" s="1"/>
      <c r="AD61" s="1"/>
      <c r="AE61" s="1"/>
      <c r="AF61" s="1"/>
      <c r="AG61" s="1"/>
      <c r="AH61" s="1"/>
      <c r="AI61" s="1"/>
      <c r="AJ61" s="1"/>
      <c r="AK61" s="1"/>
    </row>
    <row r="62" spans="1:37" ht="15.75" customHeight="1">
      <c r="A62" s="1"/>
      <c r="B62" s="125"/>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7"/>
      <c r="AC62" s="1"/>
      <c r="AD62" s="1"/>
      <c r="AE62" s="1"/>
      <c r="AF62" s="1"/>
      <c r="AG62" s="1"/>
      <c r="AH62" s="1"/>
      <c r="AI62" s="1"/>
      <c r="AJ62" s="1"/>
      <c r="AK62" s="1"/>
    </row>
    <row r="63" spans="1:37" ht="15.75" customHeight="1">
      <c r="A63" s="1"/>
      <c r="B63" s="31" t="s">
        <v>3</v>
      </c>
      <c r="C63" s="116" t="s">
        <v>4</v>
      </c>
      <c r="D63" s="117"/>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5" t="s">
        <v>23</v>
      </c>
      <c r="X63" s="5" t="s">
        <v>24</v>
      </c>
      <c r="Y63" s="5" t="s">
        <v>25</v>
      </c>
      <c r="Z63" s="5" t="s">
        <v>26</v>
      </c>
      <c r="AA63" s="5" t="s">
        <v>27</v>
      </c>
      <c r="AB63" s="5" t="s">
        <v>28</v>
      </c>
      <c r="AC63" s="1"/>
      <c r="AD63" s="1"/>
      <c r="AE63" s="1"/>
      <c r="AF63" s="1"/>
      <c r="AG63" s="1"/>
      <c r="AH63" s="1"/>
      <c r="AI63" s="1"/>
      <c r="AJ63" s="1"/>
      <c r="AK63" s="1"/>
    </row>
    <row r="64" spans="1:37" ht="80.25" customHeight="1">
      <c r="A64" s="1"/>
      <c r="B64" s="9" t="s">
        <v>50</v>
      </c>
      <c r="C64" s="118" t="s">
        <v>32</v>
      </c>
      <c r="D64" s="115"/>
      <c r="E64" s="10" t="s">
        <v>204</v>
      </c>
      <c r="F64" s="10" t="s">
        <v>66</v>
      </c>
      <c r="G64" s="11" t="s">
        <v>35</v>
      </c>
      <c r="H64" s="11" t="s">
        <v>36</v>
      </c>
      <c r="I64" s="12">
        <v>0</v>
      </c>
      <c r="J64" s="34" t="s">
        <v>164</v>
      </c>
      <c r="K64" s="12">
        <v>1</v>
      </c>
      <c r="L64" s="78" t="s">
        <v>48</v>
      </c>
      <c r="M64" s="11" t="s">
        <v>39</v>
      </c>
      <c r="N64" s="12"/>
      <c r="O64" s="12"/>
      <c r="P64" s="12"/>
      <c r="Q64" s="12"/>
      <c r="R64" s="14">
        <v>1</v>
      </c>
      <c r="S64" s="12"/>
      <c r="T64" s="12"/>
      <c r="U64" s="12"/>
      <c r="V64" s="12"/>
      <c r="W64" s="12"/>
      <c r="X64" s="12"/>
      <c r="Y64" s="12"/>
      <c r="Z64" s="12">
        <f t="shared" ref="Z64:Z78" si="3">AVERAGE(N64:Y64)</f>
        <v>1</v>
      </c>
      <c r="AA64" s="12">
        <f t="shared" ref="AA64:AA78" si="4">Z64/K64</f>
        <v>1</v>
      </c>
      <c r="AB64" s="64" t="s">
        <v>205</v>
      </c>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3"/>
        <v>#DIV/0!</v>
      </c>
      <c r="AA65" s="39" t="e">
        <f t="shared" si="4"/>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3"/>
        <v>#DIV/0!</v>
      </c>
      <c r="AA66" s="39" t="e">
        <f t="shared" si="4"/>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3"/>
        <v>#DIV/0!</v>
      </c>
      <c r="AA67" s="39" t="e">
        <f t="shared" si="4"/>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3"/>
        <v>#DIV/0!</v>
      </c>
      <c r="AA68" s="39" t="e">
        <f t="shared" si="4"/>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3"/>
        <v>#DIV/0!</v>
      </c>
      <c r="AA69" s="39" t="e">
        <f t="shared" si="4"/>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3"/>
        <v>#DIV/0!</v>
      </c>
      <c r="AA70" s="39" t="e">
        <f t="shared" si="4"/>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3"/>
        <v>#DIV/0!</v>
      </c>
      <c r="AA71" s="39" t="e">
        <f t="shared" si="4"/>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3"/>
        <v>#DIV/0!</v>
      </c>
      <c r="AA72" s="39" t="e">
        <f t="shared" si="4"/>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3"/>
        <v>#DIV/0!</v>
      </c>
      <c r="AA73" s="39" t="e">
        <f t="shared" si="4"/>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3"/>
        <v>#DIV/0!</v>
      </c>
      <c r="AA74" s="39" t="e">
        <f t="shared" si="4"/>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3"/>
        <v>#DIV/0!</v>
      </c>
      <c r="AA75" s="39" t="e">
        <f t="shared" si="4"/>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3"/>
        <v>#DIV/0!</v>
      </c>
      <c r="AA76" s="39" t="e">
        <f t="shared" si="4"/>
        <v>#DIV/0!</v>
      </c>
      <c r="AB76" s="21"/>
      <c r="AC76" s="1"/>
      <c r="AD76" s="1"/>
      <c r="AE76" s="1"/>
      <c r="AF76" s="1"/>
      <c r="AG76" s="1"/>
      <c r="AH76" s="1"/>
      <c r="AI76" s="1"/>
      <c r="AJ76" s="1"/>
      <c r="AK76" s="1"/>
    </row>
    <row r="77" spans="1:37"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3"/>
        <v>#DIV/0!</v>
      </c>
      <c r="AA77" s="39" t="e">
        <f t="shared" si="4"/>
        <v>#DIV/0!</v>
      </c>
      <c r="AB77" s="21"/>
      <c r="AC77" s="1"/>
      <c r="AD77" s="1"/>
      <c r="AE77" s="1"/>
      <c r="AF77" s="1"/>
      <c r="AG77" s="1"/>
      <c r="AH77" s="1"/>
      <c r="AI77" s="1"/>
      <c r="AJ77" s="1"/>
      <c r="AK77" s="1"/>
    </row>
    <row r="78" spans="1:37" ht="15.75" customHeight="1">
      <c r="A78" s="1"/>
      <c r="B78" s="42"/>
      <c r="C78" s="120"/>
      <c r="D78" s="109"/>
      <c r="E78" s="43"/>
      <c r="F78" s="44"/>
      <c r="G78" s="43"/>
      <c r="H78" s="43"/>
      <c r="I78" s="45"/>
      <c r="J78" s="46"/>
      <c r="K78" s="45"/>
      <c r="L78" s="43"/>
      <c r="M78" s="43"/>
      <c r="N78" s="45"/>
      <c r="O78" s="45"/>
      <c r="P78" s="45"/>
      <c r="Q78" s="45"/>
      <c r="R78" s="45"/>
      <c r="S78" s="45"/>
      <c r="T78" s="45"/>
      <c r="U78" s="45"/>
      <c r="V78" s="45"/>
      <c r="W78" s="45"/>
      <c r="X78" s="45"/>
      <c r="Y78" s="45"/>
      <c r="Z78" s="45" t="e">
        <f t="shared" si="3"/>
        <v>#DIV/0!</v>
      </c>
      <c r="AA78" s="45" t="e">
        <f t="shared" si="4"/>
        <v>#DIV/0!</v>
      </c>
      <c r="AB78" s="27"/>
      <c r="AC78" s="1"/>
      <c r="AD78" s="1"/>
      <c r="AE78" s="1"/>
      <c r="AF78" s="1"/>
      <c r="AG78" s="1"/>
      <c r="AH78" s="1"/>
      <c r="AI78" s="1"/>
      <c r="AJ78" s="1"/>
      <c r="AK78" s="1"/>
    </row>
    <row r="79" spans="1:37" ht="15.75" customHeight="1">
      <c r="A79" s="1"/>
      <c r="B79" s="110" t="s">
        <v>68</v>
      </c>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24"/>
      <c r="AC79" s="1"/>
      <c r="AD79" s="1"/>
      <c r="AE79" s="1"/>
      <c r="AF79" s="1"/>
      <c r="AG79" s="1"/>
      <c r="AH79" s="1"/>
      <c r="AI79" s="1"/>
      <c r="AJ79" s="1"/>
      <c r="AK79" s="1"/>
    </row>
    <row r="80" spans="1:37" ht="15.75" customHeight="1">
      <c r="A80" s="1"/>
      <c r="B80" s="125"/>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7"/>
      <c r="AC80" s="1"/>
      <c r="AD80" s="1"/>
      <c r="AE80" s="1"/>
      <c r="AF80" s="1"/>
      <c r="AG80" s="1"/>
      <c r="AH80" s="1"/>
      <c r="AI80" s="1"/>
      <c r="AJ80" s="1"/>
      <c r="AK80" s="1"/>
    </row>
    <row r="81" spans="1:37" ht="15.75" customHeight="1">
      <c r="A81" s="1"/>
      <c r="B81" s="31" t="s">
        <v>3</v>
      </c>
      <c r="C81" s="116" t="s">
        <v>4</v>
      </c>
      <c r="D81" s="117"/>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57.75" customHeight="1">
      <c r="A82" s="1"/>
      <c r="B82" s="9" t="s">
        <v>50</v>
      </c>
      <c r="C82" s="118" t="s">
        <v>32</v>
      </c>
      <c r="D82" s="115"/>
      <c r="E82" s="10" t="s">
        <v>206</v>
      </c>
      <c r="F82" s="10" t="s">
        <v>206</v>
      </c>
      <c r="G82" s="11" t="s">
        <v>35</v>
      </c>
      <c r="H82" s="11" t="s">
        <v>36</v>
      </c>
      <c r="I82" s="12">
        <v>0</v>
      </c>
      <c r="J82" s="13" t="s">
        <v>71</v>
      </c>
      <c r="K82" s="12">
        <v>1</v>
      </c>
      <c r="L82" s="11" t="s">
        <v>38</v>
      </c>
      <c r="M82" s="11" t="s">
        <v>39</v>
      </c>
      <c r="N82" s="12"/>
      <c r="O82" s="12"/>
      <c r="P82" s="14">
        <v>1</v>
      </c>
      <c r="Q82" s="12"/>
      <c r="R82" s="12"/>
      <c r="S82" s="14">
        <v>1</v>
      </c>
      <c r="T82" s="12"/>
      <c r="U82" s="12"/>
      <c r="V82" s="14">
        <v>1</v>
      </c>
      <c r="W82" s="12"/>
      <c r="X82" s="12"/>
      <c r="Y82" s="12"/>
      <c r="Z82" s="12">
        <f t="shared" ref="Z82:Z96" si="5">AVERAGE(N82:Y82)</f>
        <v>1</v>
      </c>
      <c r="AA82" s="12">
        <f t="shared" ref="AA82:AA96" si="6">Z82/K82</f>
        <v>1</v>
      </c>
      <c r="AB82" s="87" t="s">
        <v>207</v>
      </c>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5"/>
        <v>#DIV/0!</v>
      </c>
      <c r="AA83" s="39" t="e">
        <f t="shared" si="6"/>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5"/>
        <v>#DIV/0!</v>
      </c>
      <c r="AA84" s="39" t="e">
        <f t="shared" si="6"/>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5"/>
        <v>#DIV/0!</v>
      </c>
      <c r="AA85" s="39" t="e">
        <f t="shared" si="6"/>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5"/>
        <v>#DIV/0!</v>
      </c>
      <c r="AA86" s="39" t="e">
        <f t="shared" si="6"/>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5"/>
        <v>#DIV/0!</v>
      </c>
      <c r="AA87" s="39" t="e">
        <f t="shared" si="6"/>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5"/>
        <v>#DIV/0!</v>
      </c>
      <c r="AA88" s="39" t="e">
        <f t="shared" si="6"/>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5"/>
        <v>#DIV/0!</v>
      </c>
      <c r="AA89" s="39" t="e">
        <f t="shared" si="6"/>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5"/>
        <v>#DIV/0!</v>
      </c>
      <c r="AA90" s="39" t="e">
        <f t="shared" si="6"/>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5"/>
        <v>#DIV/0!</v>
      </c>
      <c r="AA91" s="39" t="e">
        <f t="shared" si="6"/>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5"/>
        <v>#DIV/0!</v>
      </c>
      <c r="AA92" s="39" t="e">
        <f t="shared" si="6"/>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5"/>
        <v>#DIV/0!</v>
      </c>
      <c r="AA93" s="39" t="e">
        <f t="shared" si="6"/>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5"/>
        <v>#DIV/0!</v>
      </c>
      <c r="AA94" s="39" t="e">
        <f t="shared" si="6"/>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5"/>
        <v>#DIV/0!</v>
      </c>
      <c r="AA95" s="39" t="e">
        <f t="shared" si="6"/>
        <v>#DIV/0!</v>
      </c>
      <c r="AB95" s="21"/>
      <c r="AC95" s="1"/>
      <c r="AD95" s="1"/>
      <c r="AE95" s="1"/>
      <c r="AF95" s="1"/>
      <c r="AG95" s="1"/>
      <c r="AH95" s="1"/>
      <c r="AI95" s="1"/>
      <c r="AJ95" s="1"/>
      <c r="AK95" s="1"/>
    </row>
    <row r="96" spans="1:37" ht="15.75" customHeight="1">
      <c r="A96" s="1"/>
      <c r="B96" s="20"/>
      <c r="C96" s="119"/>
      <c r="D96" s="106"/>
      <c r="E96" s="37"/>
      <c r="F96" s="38"/>
      <c r="G96" s="37"/>
      <c r="H96" s="37"/>
      <c r="I96" s="39"/>
      <c r="J96" s="40"/>
      <c r="K96" s="39"/>
      <c r="L96" s="37"/>
      <c r="M96" s="37"/>
      <c r="N96" s="39"/>
      <c r="O96" s="39"/>
      <c r="P96" s="39"/>
      <c r="Q96" s="39"/>
      <c r="R96" s="39"/>
      <c r="S96" s="39"/>
      <c r="T96" s="39"/>
      <c r="U96" s="39"/>
      <c r="V96" s="39"/>
      <c r="W96" s="39"/>
      <c r="X96" s="39"/>
      <c r="Y96" s="39"/>
      <c r="Z96" s="39" t="e">
        <f t="shared" si="5"/>
        <v>#DIV/0!</v>
      </c>
      <c r="AA96" s="39" t="e">
        <f t="shared" si="6"/>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94">
    <mergeCell ref="C46:D46"/>
    <mergeCell ref="C47:D47"/>
    <mergeCell ref="C48:D48"/>
    <mergeCell ref="C49:D49"/>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86:D86"/>
    <mergeCell ref="C87:D87"/>
    <mergeCell ref="C95:D95"/>
    <mergeCell ref="C96:D96"/>
    <mergeCell ref="C88:D88"/>
    <mergeCell ref="C89:D89"/>
    <mergeCell ref="C90:D90"/>
    <mergeCell ref="C91:D91"/>
    <mergeCell ref="C92:D92"/>
    <mergeCell ref="C93:D93"/>
    <mergeCell ref="C94:D94"/>
    <mergeCell ref="C81:D81"/>
    <mergeCell ref="C82:D82"/>
    <mergeCell ref="C83:D83"/>
    <mergeCell ref="C84:D84"/>
    <mergeCell ref="C85:D85"/>
    <mergeCell ref="C78:D78"/>
    <mergeCell ref="B79:AB80"/>
    <mergeCell ref="C70:D70"/>
    <mergeCell ref="C71:D71"/>
    <mergeCell ref="C72:D72"/>
    <mergeCell ref="C73:D73"/>
    <mergeCell ref="C74:D74"/>
    <mergeCell ref="C75:D75"/>
    <mergeCell ref="C76:D76"/>
    <mergeCell ref="C66:D66"/>
    <mergeCell ref="C67:D67"/>
    <mergeCell ref="C68:D68"/>
    <mergeCell ref="C69:D69"/>
    <mergeCell ref="C77:D77"/>
    <mergeCell ref="C55:D55"/>
    <mergeCell ref="C56:D56"/>
    <mergeCell ref="C63:D63"/>
    <mergeCell ref="C64:D64"/>
    <mergeCell ref="C65:D65"/>
    <mergeCell ref="C50:D50"/>
    <mergeCell ref="C51:D51"/>
    <mergeCell ref="C52:D52"/>
    <mergeCell ref="C53:D53"/>
    <mergeCell ref="C54:D54"/>
    <mergeCell ref="C57:D57"/>
    <mergeCell ref="C58:D58"/>
    <mergeCell ref="C59:D59"/>
    <mergeCell ref="C60:D60"/>
    <mergeCell ref="B61:AB62"/>
  </mergeCells>
  <conditionalFormatting sqref="N7:AA60">
    <cfRule type="cellIs" dxfId="131" priority="1" operator="lessThan">
      <formula>0.7</formula>
    </cfRule>
  </conditionalFormatting>
  <conditionalFormatting sqref="N7:AA60">
    <cfRule type="cellIs" dxfId="130" priority="2" operator="between">
      <formula>0.7</formula>
      <formula>0.9</formula>
    </cfRule>
  </conditionalFormatting>
  <conditionalFormatting sqref="N7:AA60">
    <cfRule type="cellIs" dxfId="129" priority="3" operator="greaterThan">
      <formula>0.9</formula>
    </cfRule>
  </conditionalFormatting>
  <conditionalFormatting sqref="N64:AA64 Z65:AA78">
    <cfRule type="cellIs" dxfId="128" priority="4" operator="lessThan">
      <formula>0.7</formula>
    </cfRule>
  </conditionalFormatting>
  <conditionalFormatting sqref="N64:AA64 Z65:AA78">
    <cfRule type="cellIs" dxfId="127" priority="5" operator="between">
      <formula>0.7</formula>
      <formula>0.9</formula>
    </cfRule>
  </conditionalFormatting>
  <conditionalFormatting sqref="N64:AA64 Z65:AA78">
    <cfRule type="cellIs" dxfId="126" priority="6" operator="greaterThan">
      <formula>0.9</formula>
    </cfRule>
  </conditionalFormatting>
  <conditionalFormatting sqref="N65:Y78">
    <cfRule type="cellIs" dxfId="125" priority="7" operator="lessThan">
      <formula>0.7</formula>
    </cfRule>
  </conditionalFormatting>
  <conditionalFormatting sqref="N65:Y78">
    <cfRule type="cellIs" dxfId="124" priority="8" operator="between">
      <formula>0.7</formula>
      <formula>0.9</formula>
    </cfRule>
  </conditionalFormatting>
  <conditionalFormatting sqref="N65:Y78">
    <cfRule type="cellIs" dxfId="123" priority="9" operator="greaterThan">
      <formula>0.9</formula>
    </cfRule>
  </conditionalFormatting>
  <conditionalFormatting sqref="N82:AA82 Z83:AA96">
    <cfRule type="cellIs" dxfId="122" priority="10" operator="lessThan">
      <formula>0.7</formula>
    </cfRule>
  </conditionalFormatting>
  <conditionalFormatting sqref="N82:AA82 Z83:AA96">
    <cfRule type="cellIs" dxfId="121" priority="11" operator="between">
      <formula>0.7</formula>
      <formula>0.9</formula>
    </cfRule>
  </conditionalFormatting>
  <conditionalFormatting sqref="N82:AA82 Z83:AA96">
    <cfRule type="cellIs" dxfId="120" priority="12" operator="greaterThan">
      <formula>0.9</formula>
    </cfRule>
  </conditionalFormatting>
  <conditionalFormatting sqref="N83:Y96">
    <cfRule type="cellIs" dxfId="119" priority="13" operator="lessThan">
      <formula>0.7</formula>
    </cfRule>
  </conditionalFormatting>
  <conditionalFormatting sqref="N83:Y96">
    <cfRule type="cellIs" dxfId="118" priority="14" operator="between">
      <formula>0.7</formula>
      <formula>0.9</formula>
    </cfRule>
  </conditionalFormatting>
  <conditionalFormatting sqref="N83:Y96">
    <cfRule type="cellIs" dxfId="117" priority="15" operator="greaterThan">
      <formula>0.9</formula>
    </cfRule>
  </conditionalFormatting>
  <dataValidations count="5">
    <dataValidation type="list" allowBlank="1" showErrorMessage="1" sqref="H7:H60 H64:H78 H82:H96" xr:uid="{00000000-0002-0000-0600-000000000000}">
      <formula1>$AH$7:$AH$9</formula1>
    </dataValidation>
    <dataValidation type="list" allowBlank="1" showErrorMessage="1" sqref="M7:M60 M64:M78 M82:M96" xr:uid="{00000000-0002-0000-0600-000001000000}">
      <formula1>$AJ$7:$AJ$12</formula1>
    </dataValidation>
    <dataValidation type="list" allowBlank="1" showErrorMessage="1" sqref="G7:G60 G64:G78 G82:G96" xr:uid="{00000000-0002-0000-0600-000002000000}">
      <formula1>$AG$7:$AG$11</formula1>
    </dataValidation>
    <dataValidation type="list" allowBlank="1" showErrorMessage="1" sqref="L7:L60 L64:L78 L82:L96" xr:uid="{00000000-0002-0000-0600-000003000000}">
      <formula1>$AI$7:$AI$10</formula1>
    </dataValidation>
    <dataValidation type="list" allowBlank="1" showErrorMessage="1" sqref="B7:B60 B64:B78 B82:B96" xr:uid="{00000000-0002-0000-0600-000004000000}">
      <formula1>$AK$7:$AK$10</formula1>
    </dataValidation>
  </dataValidations>
  <hyperlinks>
    <hyperlink ref="AB82" r:id="rId1" xr:uid="{00000000-0004-0000-0600-000000000000}"/>
  </hyperlinks>
  <pageMargins left="0.7" right="0.7" top="0.75" bottom="0.75" header="0" footer="0"/>
  <pageSetup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971"/>
  <sheetViews>
    <sheetView topLeftCell="Q1" workbookViewId="0">
      <pane ySplit="5" topLeftCell="A20" activePane="bottomLeft" state="frozen"/>
      <selection pane="bottomLeft" activeCell="AA26" sqref="AA26"/>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103"/>
      <c r="G2" s="104"/>
      <c r="H2" s="103"/>
      <c r="I2" s="104"/>
      <c r="J2" s="103"/>
      <c r="K2" s="104"/>
      <c r="L2" s="103"/>
      <c r="M2" s="104"/>
      <c r="N2" s="103"/>
      <c r="O2" s="104"/>
      <c r="P2" s="103"/>
      <c r="Q2" s="104"/>
      <c r="R2" s="103"/>
      <c r="S2" s="104"/>
      <c r="T2" s="103"/>
      <c r="U2" s="104"/>
      <c r="V2" s="103"/>
      <c r="W2" s="104"/>
      <c r="X2" s="103"/>
      <c r="Y2" s="104"/>
      <c r="Z2" s="103"/>
      <c r="AA2" s="104"/>
      <c r="AB2" s="3"/>
      <c r="AC2" s="1"/>
      <c r="AD2" s="1"/>
      <c r="AE2" s="1"/>
      <c r="AF2" s="1"/>
      <c r="AG2" s="1"/>
      <c r="AH2" s="1"/>
      <c r="AI2" s="1"/>
      <c r="AJ2" s="1"/>
      <c r="AK2" s="1"/>
    </row>
    <row r="3" spans="1:37" ht="15.75" customHeight="1">
      <c r="A3" s="1"/>
      <c r="B3" s="104"/>
      <c r="C3" s="122"/>
      <c r="D3" s="105" t="s">
        <v>123</v>
      </c>
      <c r="E3" s="106"/>
      <c r="F3" s="105"/>
      <c r="G3" s="106"/>
      <c r="H3" s="105"/>
      <c r="I3" s="106"/>
      <c r="J3" s="105"/>
      <c r="K3" s="106"/>
      <c r="L3" s="105"/>
      <c r="M3" s="106"/>
      <c r="N3" s="105"/>
      <c r="O3" s="106"/>
      <c r="P3" s="105"/>
      <c r="Q3" s="106"/>
      <c r="R3" s="105"/>
      <c r="S3" s="106"/>
      <c r="T3" s="105"/>
      <c r="U3" s="106"/>
      <c r="V3" s="105"/>
      <c r="W3" s="106"/>
      <c r="X3" s="105"/>
      <c r="Y3" s="106"/>
      <c r="Z3" s="105"/>
      <c r="AA3" s="106"/>
      <c r="AB3" s="3"/>
      <c r="AC3" s="1"/>
      <c r="AD3" s="1"/>
      <c r="AE3" s="1"/>
      <c r="AF3" s="1"/>
      <c r="AG3" s="1"/>
      <c r="AH3" s="1"/>
      <c r="AI3" s="1"/>
      <c r="AJ3" s="1"/>
      <c r="AK3" s="1"/>
    </row>
    <row r="4" spans="1:37" ht="48" customHeight="1">
      <c r="A4" s="1"/>
      <c r="B4" s="104"/>
      <c r="C4" s="122"/>
      <c r="D4" s="105" t="s">
        <v>2</v>
      </c>
      <c r="E4" s="106"/>
      <c r="F4" s="105"/>
      <c r="G4" s="106"/>
      <c r="H4" s="105"/>
      <c r="I4" s="106"/>
      <c r="J4" s="105"/>
      <c r="K4" s="106"/>
      <c r="L4" s="105"/>
      <c r="M4" s="106"/>
      <c r="N4" s="105"/>
      <c r="O4" s="106"/>
      <c r="P4" s="105"/>
      <c r="Q4" s="106"/>
      <c r="R4" s="105"/>
      <c r="S4" s="106"/>
      <c r="T4" s="105"/>
      <c r="U4" s="106"/>
      <c r="V4" s="105"/>
      <c r="W4" s="106"/>
      <c r="X4" s="105"/>
      <c r="Y4" s="106"/>
      <c r="Z4" s="105"/>
      <c r="AA4" s="106"/>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120.75" customHeight="1">
      <c r="A7" s="1"/>
      <c r="B7" s="9" t="s">
        <v>31</v>
      </c>
      <c r="C7" s="129" t="s">
        <v>208</v>
      </c>
      <c r="D7" s="130"/>
      <c r="E7" s="88" t="s">
        <v>209</v>
      </c>
      <c r="F7" s="10" t="s">
        <v>210</v>
      </c>
      <c r="G7" s="11" t="s">
        <v>35</v>
      </c>
      <c r="H7" s="21" t="s">
        <v>36</v>
      </c>
      <c r="I7" s="12">
        <v>1</v>
      </c>
      <c r="J7" s="13" t="s">
        <v>211</v>
      </c>
      <c r="K7" s="12">
        <v>1</v>
      </c>
      <c r="L7" s="11" t="s">
        <v>38</v>
      </c>
      <c r="M7" s="11" t="s">
        <v>42</v>
      </c>
      <c r="N7" s="12"/>
      <c r="O7" s="12">
        <v>1</v>
      </c>
      <c r="P7" s="12">
        <v>1</v>
      </c>
      <c r="Q7" s="14">
        <v>1</v>
      </c>
      <c r="R7" s="14">
        <v>1</v>
      </c>
      <c r="S7" s="14">
        <v>1</v>
      </c>
      <c r="T7" s="14">
        <v>1</v>
      </c>
      <c r="U7" s="14">
        <v>1</v>
      </c>
      <c r="V7" s="14">
        <v>1</v>
      </c>
      <c r="W7" s="14"/>
      <c r="X7" s="12"/>
      <c r="Y7" s="12"/>
      <c r="Z7" s="89">
        <f t="shared" ref="Z7:Z69" si="0">AVERAGE(N7:Y7)</f>
        <v>1</v>
      </c>
      <c r="AA7" s="90">
        <f t="shared" ref="AA7:AA14" si="1">Z7/K7</f>
        <v>1</v>
      </c>
      <c r="AB7" s="91" t="s">
        <v>388</v>
      </c>
      <c r="AC7" s="1"/>
      <c r="AD7" s="18" t="s">
        <v>40</v>
      </c>
      <c r="AE7" s="19" t="s">
        <v>41</v>
      </c>
      <c r="AF7" s="1"/>
      <c r="AG7" s="2" t="s">
        <v>35</v>
      </c>
      <c r="AH7" s="2" t="s">
        <v>36</v>
      </c>
      <c r="AI7" s="2" t="s">
        <v>38</v>
      </c>
      <c r="AJ7" s="2" t="s">
        <v>42</v>
      </c>
      <c r="AK7" s="1" t="s">
        <v>43</v>
      </c>
    </row>
    <row r="8" spans="1:37" ht="114.75" customHeight="1">
      <c r="A8" s="1"/>
      <c r="B8" s="54" t="s">
        <v>31</v>
      </c>
      <c r="C8" s="129" t="s">
        <v>208</v>
      </c>
      <c r="D8" s="130"/>
      <c r="E8" s="58" t="s">
        <v>212</v>
      </c>
      <c r="F8" s="10" t="s">
        <v>213</v>
      </c>
      <c r="G8" s="11" t="s">
        <v>35</v>
      </c>
      <c r="H8" s="21" t="s">
        <v>36</v>
      </c>
      <c r="I8" s="12">
        <v>1</v>
      </c>
      <c r="J8" s="13" t="s">
        <v>214</v>
      </c>
      <c r="K8" s="12">
        <v>1</v>
      </c>
      <c r="L8" s="21" t="s">
        <v>38</v>
      </c>
      <c r="M8" s="21" t="s">
        <v>42</v>
      </c>
      <c r="N8" s="56">
        <v>1</v>
      </c>
      <c r="O8" s="56">
        <v>1</v>
      </c>
      <c r="P8" s="56">
        <v>1</v>
      </c>
      <c r="Q8" s="56">
        <v>1</v>
      </c>
      <c r="R8" s="56">
        <v>1</v>
      </c>
      <c r="S8" s="56">
        <v>1</v>
      </c>
      <c r="T8" s="56">
        <v>1</v>
      </c>
      <c r="U8" s="56">
        <v>1</v>
      </c>
      <c r="V8" s="56">
        <v>1</v>
      </c>
      <c r="W8" s="56"/>
      <c r="X8" s="22"/>
      <c r="Y8" s="22"/>
      <c r="Z8" s="89">
        <f t="shared" si="0"/>
        <v>1</v>
      </c>
      <c r="AA8" s="90">
        <f t="shared" si="1"/>
        <v>1</v>
      </c>
      <c r="AB8" s="91" t="s">
        <v>389</v>
      </c>
      <c r="AC8" s="1"/>
      <c r="AD8" s="24" t="s">
        <v>44</v>
      </c>
      <c r="AE8" s="19" t="s">
        <v>45</v>
      </c>
      <c r="AF8" s="1"/>
      <c r="AG8" s="2" t="s">
        <v>46</v>
      </c>
      <c r="AH8" s="2" t="s">
        <v>47</v>
      </c>
      <c r="AI8" s="2" t="s">
        <v>48</v>
      </c>
      <c r="AJ8" s="2" t="s">
        <v>49</v>
      </c>
      <c r="AK8" s="1" t="s">
        <v>50</v>
      </c>
    </row>
    <row r="9" spans="1:37" ht="163.5" customHeight="1">
      <c r="A9" s="1"/>
      <c r="B9" s="54" t="s">
        <v>31</v>
      </c>
      <c r="C9" s="129" t="s">
        <v>208</v>
      </c>
      <c r="D9" s="130"/>
      <c r="E9" s="58" t="s">
        <v>215</v>
      </c>
      <c r="F9" s="10" t="s">
        <v>216</v>
      </c>
      <c r="G9" s="11" t="s">
        <v>35</v>
      </c>
      <c r="H9" s="21" t="s">
        <v>36</v>
      </c>
      <c r="I9" s="12">
        <v>0.9</v>
      </c>
      <c r="J9" s="13" t="s">
        <v>217</v>
      </c>
      <c r="K9" s="12">
        <v>0.92</v>
      </c>
      <c r="L9" s="21" t="s">
        <v>38</v>
      </c>
      <c r="M9" s="21" t="s">
        <v>39</v>
      </c>
      <c r="N9" s="22"/>
      <c r="O9" s="22">
        <v>0.98</v>
      </c>
      <c r="P9" s="56">
        <v>0.94</v>
      </c>
      <c r="Q9" s="56">
        <v>0.99</v>
      </c>
      <c r="R9" s="56">
        <v>0.98</v>
      </c>
      <c r="S9" s="56">
        <v>0.95</v>
      </c>
      <c r="T9" s="56">
        <v>0.98</v>
      </c>
      <c r="U9" s="56">
        <v>0.98</v>
      </c>
      <c r="V9" s="56">
        <v>0.98</v>
      </c>
      <c r="W9" s="22"/>
      <c r="X9" s="22"/>
      <c r="Y9" s="22"/>
      <c r="Z9" s="89">
        <f t="shared" si="0"/>
        <v>0.97250000000000014</v>
      </c>
      <c r="AA9" s="89">
        <f t="shared" si="1"/>
        <v>1.0570652173913044</v>
      </c>
      <c r="AB9" s="91" t="s">
        <v>218</v>
      </c>
      <c r="AC9" s="1"/>
      <c r="AD9" s="25" t="s">
        <v>51</v>
      </c>
      <c r="AE9" s="19" t="s">
        <v>52</v>
      </c>
      <c r="AF9" s="1"/>
      <c r="AG9" s="2" t="s">
        <v>53</v>
      </c>
      <c r="AH9" s="2" t="s">
        <v>54</v>
      </c>
      <c r="AI9" s="2" t="s">
        <v>55</v>
      </c>
      <c r="AJ9" s="2" t="s">
        <v>39</v>
      </c>
      <c r="AK9" s="1" t="s">
        <v>31</v>
      </c>
    </row>
    <row r="10" spans="1:37" ht="59.25" customHeight="1">
      <c r="A10" s="1"/>
      <c r="B10" s="20" t="s">
        <v>59</v>
      </c>
      <c r="C10" s="129" t="s">
        <v>208</v>
      </c>
      <c r="D10" s="130"/>
      <c r="E10" s="58" t="s">
        <v>219</v>
      </c>
      <c r="F10" s="10" t="s">
        <v>220</v>
      </c>
      <c r="G10" s="11" t="s">
        <v>35</v>
      </c>
      <c r="H10" s="21" t="s">
        <v>36</v>
      </c>
      <c r="I10" s="12">
        <v>0</v>
      </c>
      <c r="J10" s="13" t="s">
        <v>221</v>
      </c>
      <c r="K10" s="12">
        <v>0.9</v>
      </c>
      <c r="L10" s="21" t="s">
        <v>38</v>
      </c>
      <c r="M10" s="21" t="s">
        <v>62</v>
      </c>
      <c r="N10" s="22"/>
      <c r="O10" s="22"/>
      <c r="P10" s="22"/>
      <c r="Q10" s="22"/>
      <c r="R10" s="22"/>
      <c r="S10" s="22"/>
      <c r="T10" s="22"/>
      <c r="U10" s="22"/>
      <c r="V10" s="22"/>
      <c r="W10" s="22"/>
      <c r="X10" s="22"/>
      <c r="Y10" s="22"/>
      <c r="Z10" s="22" t="e">
        <f t="shared" si="0"/>
        <v>#DIV/0!</v>
      </c>
      <c r="AA10" s="22" t="e">
        <f t="shared" si="1"/>
        <v>#DIV/0!</v>
      </c>
      <c r="AB10" s="62"/>
      <c r="AC10" s="1"/>
      <c r="AD10" s="1"/>
      <c r="AE10" s="1"/>
      <c r="AF10" s="1"/>
      <c r="AG10" s="2" t="s">
        <v>56</v>
      </c>
      <c r="AH10" s="2"/>
      <c r="AI10" s="2" t="s">
        <v>57</v>
      </c>
      <c r="AJ10" s="2" t="s">
        <v>58</v>
      </c>
      <c r="AK10" s="1" t="s">
        <v>59</v>
      </c>
    </row>
    <row r="11" spans="1:37" ht="95.25" customHeight="1">
      <c r="A11" s="1"/>
      <c r="B11" s="19" t="s">
        <v>31</v>
      </c>
      <c r="C11" s="129" t="s">
        <v>208</v>
      </c>
      <c r="D11" s="130"/>
      <c r="E11" s="58" t="s">
        <v>222</v>
      </c>
      <c r="F11" s="10" t="s">
        <v>223</v>
      </c>
      <c r="G11" s="11" t="s">
        <v>35</v>
      </c>
      <c r="H11" s="21" t="s">
        <v>36</v>
      </c>
      <c r="I11" s="12">
        <v>0</v>
      </c>
      <c r="J11" s="13" t="s">
        <v>224</v>
      </c>
      <c r="K11" s="12">
        <v>0.85</v>
      </c>
      <c r="L11" s="21" t="s">
        <v>38</v>
      </c>
      <c r="M11" s="21" t="s">
        <v>62</v>
      </c>
      <c r="N11" s="22"/>
      <c r="O11" s="22"/>
      <c r="P11" s="22"/>
      <c r="Q11" s="22"/>
      <c r="R11" s="22"/>
      <c r="S11" s="22"/>
      <c r="T11" s="22"/>
      <c r="U11" s="22"/>
      <c r="V11" s="22"/>
      <c r="W11" s="22"/>
      <c r="X11" s="22"/>
      <c r="Y11" s="22"/>
      <c r="Z11" s="22" t="e">
        <f t="shared" si="0"/>
        <v>#DIV/0!</v>
      </c>
      <c r="AA11" s="22" t="e">
        <f t="shared" si="1"/>
        <v>#DIV/0!</v>
      </c>
      <c r="AB11" s="62"/>
      <c r="AC11" s="1"/>
      <c r="AD11" s="1"/>
      <c r="AE11" s="1"/>
      <c r="AF11" s="1"/>
      <c r="AG11" s="2" t="s">
        <v>60</v>
      </c>
      <c r="AH11" s="2"/>
      <c r="AI11" s="2"/>
      <c r="AJ11" s="2" t="s">
        <v>61</v>
      </c>
      <c r="AK11" s="1"/>
    </row>
    <row r="12" spans="1:37" ht="95.25" customHeight="1">
      <c r="A12" s="1"/>
      <c r="B12" s="60" t="s">
        <v>31</v>
      </c>
      <c r="C12" s="129" t="s">
        <v>208</v>
      </c>
      <c r="D12" s="130"/>
      <c r="E12" s="92" t="s">
        <v>225</v>
      </c>
      <c r="F12" s="10" t="s">
        <v>226</v>
      </c>
      <c r="G12" s="11" t="s">
        <v>35</v>
      </c>
      <c r="H12" s="21" t="s">
        <v>36</v>
      </c>
      <c r="I12" s="12">
        <v>0</v>
      </c>
      <c r="J12" s="13" t="s">
        <v>227</v>
      </c>
      <c r="K12" s="12">
        <v>0.1</v>
      </c>
      <c r="L12" s="21" t="s">
        <v>38</v>
      </c>
      <c r="M12" s="21" t="s">
        <v>61</v>
      </c>
      <c r="N12" s="22"/>
      <c r="O12" s="22"/>
      <c r="P12" s="22"/>
      <c r="Q12" s="22"/>
      <c r="R12" s="22"/>
      <c r="S12" s="22"/>
      <c r="T12" s="22"/>
      <c r="U12" s="22"/>
      <c r="V12" s="22"/>
      <c r="W12" s="22"/>
      <c r="X12" s="22"/>
      <c r="Y12" s="22"/>
      <c r="Z12" s="22" t="e">
        <f t="shared" si="0"/>
        <v>#DIV/0!</v>
      </c>
      <c r="AA12" s="22" t="e">
        <f t="shared" si="1"/>
        <v>#DIV/0!</v>
      </c>
      <c r="AB12" s="62"/>
      <c r="AC12" s="1"/>
      <c r="AD12" s="1"/>
      <c r="AE12" s="1"/>
      <c r="AF12" s="1"/>
      <c r="AG12" s="2"/>
      <c r="AH12" s="2"/>
      <c r="AI12" s="2"/>
      <c r="AJ12" s="2"/>
      <c r="AK12" s="1"/>
    </row>
    <row r="13" spans="1:37" ht="120.75" customHeight="1">
      <c r="A13" s="1"/>
      <c r="B13" s="60" t="s">
        <v>31</v>
      </c>
      <c r="C13" s="129" t="s">
        <v>208</v>
      </c>
      <c r="D13" s="130"/>
      <c r="E13" s="58" t="s">
        <v>228</v>
      </c>
      <c r="F13" s="10" t="s">
        <v>229</v>
      </c>
      <c r="G13" s="11" t="s">
        <v>35</v>
      </c>
      <c r="H13" s="21" t="s">
        <v>36</v>
      </c>
      <c r="I13" s="12">
        <v>1.05</v>
      </c>
      <c r="J13" s="13" t="s">
        <v>211</v>
      </c>
      <c r="K13" s="12">
        <v>1</v>
      </c>
      <c r="L13" s="21" t="s">
        <v>38</v>
      </c>
      <c r="M13" s="21" t="s">
        <v>42</v>
      </c>
      <c r="N13" s="22">
        <v>1</v>
      </c>
      <c r="O13" s="22">
        <v>1</v>
      </c>
      <c r="P13" s="22">
        <v>1</v>
      </c>
      <c r="Q13" s="56">
        <v>1</v>
      </c>
      <c r="R13" s="56">
        <v>1</v>
      </c>
      <c r="S13" s="56">
        <v>1</v>
      </c>
      <c r="T13" s="56">
        <v>1</v>
      </c>
      <c r="U13" s="56">
        <v>1</v>
      </c>
      <c r="V13" s="56">
        <v>1</v>
      </c>
      <c r="W13" s="56"/>
      <c r="X13" s="22"/>
      <c r="Y13" s="22"/>
      <c r="Z13" s="22">
        <f t="shared" si="0"/>
        <v>1</v>
      </c>
      <c r="AA13" s="56">
        <f t="shared" si="1"/>
        <v>1</v>
      </c>
      <c r="AB13" s="91" t="s">
        <v>390</v>
      </c>
      <c r="AC13" s="1"/>
      <c r="AD13" s="1"/>
      <c r="AE13" s="1"/>
      <c r="AF13" s="1"/>
      <c r="AG13" s="2"/>
      <c r="AH13" s="2"/>
      <c r="AI13" s="2"/>
      <c r="AJ13" s="2" t="s">
        <v>62</v>
      </c>
      <c r="AK13" s="1"/>
    </row>
    <row r="14" spans="1:37" ht="114.75" customHeight="1">
      <c r="A14" s="1"/>
      <c r="B14" s="60" t="s">
        <v>31</v>
      </c>
      <c r="C14" s="129" t="s">
        <v>208</v>
      </c>
      <c r="D14" s="130"/>
      <c r="E14" s="58" t="s">
        <v>230</v>
      </c>
      <c r="F14" s="10" t="s">
        <v>231</v>
      </c>
      <c r="G14" s="11" t="s">
        <v>35</v>
      </c>
      <c r="H14" s="21" t="s">
        <v>47</v>
      </c>
      <c r="I14" s="22">
        <v>0</v>
      </c>
      <c r="J14" s="13" t="s">
        <v>232</v>
      </c>
      <c r="K14" s="12">
        <v>0.05</v>
      </c>
      <c r="L14" s="21" t="s">
        <v>48</v>
      </c>
      <c r="M14" s="21" t="s">
        <v>39</v>
      </c>
      <c r="N14" s="22">
        <v>0</v>
      </c>
      <c r="O14" s="22">
        <v>0</v>
      </c>
      <c r="P14" s="22">
        <v>0</v>
      </c>
      <c r="Q14" s="56">
        <v>0</v>
      </c>
      <c r="R14" s="56">
        <v>0.01</v>
      </c>
      <c r="S14" s="56">
        <v>0</v>
      </c>
      <c r="T14" s="56">
        <v>0</v>
      </c>
      <c r="U14" s="56">
        <v>0</v>
      </c>
      <c r="V14" s="56">
        <v>0.03</v>
      </c>
      <c r="W14" s="56"/>
      <c r="X14" s="22"/>
      <c r="Y14" s="22"/>
      <c r="Z14" s="22">
        <f t="shared" si="0"/>
        <v>4.4444444444444444E-3</v>
      </c>
      <c r="AA14" s="22">
        <f t="shared" si="1"/>
        <v>8.8888888888888878E-2</v>
      </c>
      <c r="AB14" s="64" t="s">
        <v>233</v>
      </c>
      <c r="AC14" s="1"/>
      <c r="AD14" s="1"/>
      <c r="AE14" s="1"/>
      <c r="AF14" s="1"/>
      <c r="AG14" s="1"/>
      <c r="AH14" s="1"/>
      <c r="AI14" s="1"/>
      <c r="AJ14" s="1"/>
      <c r="AK14" s="1"/>
    </row>
    <row r="15" spans="1:37" ht="126.75" customHeight="1">
      <c r="A15" s="1"/>
      <c r="B15" s="60" t="s">
        <v>31</v>
      </c>
      <c r="C15" s="129" t="s">
        <v>208</v>
      </c>
      <c r="D15" s="130"/>
      <c r="E15" s="92" t="s">
        <v>234</v>
      </c>
      <c r="F15" s="10" t="s">
        <v>235</v>
      </c>
      <c r="G15" s="11" t="s">
        <v>35</v>
      </c>
      <c r="H15" s="21" t="s">
        <v>47</v>
      </c>
      <c r="I15" s="12">
        <v>0</v>
      </c>
      <c r="J15" s="13" t="s">
        <v>236</v>
      </c>
      <c r="K15" s="12">
        <v>0</v>
      </c>
      <c r="L15" s="21" t="s">
        <v>38</v>
      </c>
      <c r="M15" s="21" t="s">
        <v>62</v>
      </c>
      <c r="N15" s="22"/>
      <c r="O15" s="22"/>
      <c r="P15" s="22"/>
      <c r="Q15" s="22"/>
      <c r="R15" s="22"/>
      <c r="S15" s="22"/>
      <c r="T15" s="22"/>
      <c r="U15" s="22"/>
      <c r="V15" s="22"/>
      <c r="W15" s="22"/>
      <c r="X15" s="22"/>
      <c r="Y15" s="22"/>
      <c r="Z15" s="22" t="e">
        <f t="shared" si="0"/>
        <v>#DIV/0!</v>
      </c>
      <c r="AA15" s="22" t="e">
        <f t="shared" ref="AA15:AA16" si="2">Z15/4</f>
        <v>#DIV/0!</v>
      </c>
      <c r="AB15" s="62"/>
      <c r="AC15" s="1"/>
      <c r="AD15" s="1"/>
      <c r="AE15" s="1"/>
      <c r="AF15" s="1"/>
      <c r="AG15" s="1"/>
      <c r="AH15" s="1"/>
      <c r="AI15" s="1"/>
      <c r="AJ15" s="1"/>
      <c r="AK15" s="1"/>
    </row>
    <row r="16" spans="1:37" ht="126.75" customHeight="1">
      <c r="A16" s="1"/>
      <c r="B16" s="60" t="s">
        <v>31</v>
      </c>
      <c r="C16" s="129" t="s">
        <v>208</v>
      </c>
      <c r="D16" s="130"/>
      <c r="E16" s="92" t="s">
        <v>237</v>
      </c>
      <c r="F16" s="10" t="s">
        <v>238</v>
      </c>
      <c r="G16" s="11" t="s">
        <v>35</v>
      </c>
      <c r="H16" s="21" t="s">
        <v>47</v>
      </c>
      <c r="I16" s="12">
        <v>0</v>
      </c>
      <c r="J16" s="13" t="s">
        <v>239</v>
      </c>
      <c r="K16" s="12">
        <v>0.05</v>
      </c>
      <c r="L16" s="21" t="s">
        <v>38</v>
      </c>
      <c r="M16" s="21" t="s">
        <v>62</v>
      </c>
      <c r="N16" s="22"/>
      <c r="O16" s="22"/>
      <c r="P16" s="22"/>
      <c r="Q16" s="22"/>
      <c r="R16" s="22"/>
      <c r="S16" s="22"/>
      <c r="T16" s="22"/>
      <c r="U16" s="22"/>
      <c r="V16" s="22"/>
      <c r="W16" s="22"/>
      <c r="X16" s="22"/>
      <c r="Y16" s="22"/>
      <c r="Z16" s="22" t="e">
        <f t="shared" si="0"/>
        <v>#DIV/0!</v>
      </c>
      <c r="AA16" s="22" t="e">
        <f t="shared" si="2"/>
        <v>#DIV/0!</v>
      </c>
      <c r="AB16" s="62"/>
      <c r="AC16" s="1"/>
      <c r="AD16" s="1"/>
      <c r="AE16" s="1"/>
      <c r="AF16" s="1"/>
      <c r="AG16" s="1"/>
      <c r="AH16" s="1"/>
      <c r="AI16" s="1"/>
      <c r="AJ16" s="1"/>
      <c r="AK16" s="1"/>
    </row>
    <row r="17" spans="1:37" ht="111" customHeight="1">
      <c r="A17" s="1"/>
      <c r="B17" s="60" t="s">
        <v>31</v>
      </c>
      <c r="C17" s="129" t="s">
        <v>208</v>
      </c>
      <c r="D17" s="130"/>
      <c r="E17" s="58" t="s">
        <v>240</v>
      </c>
      <c r="F17" s="10" t="s">
        <v>241</v>
      </c>
      <c r="G17" s="11" t="s">
        <v>53</v>
      </c>
      <c r="H17" s="21" t="s">
        <v>47</v>
      </c>
      <c r="I17" s="56">
        <v>0</v>
      </c>
      <c r="J17" s="13" t="s">
        <v>242</v>
      </c>
      <c r="K17" s="12">
        <v>0.03</v>
      </c>
      <c r="L17" s="21" t="s">
        <v>38</v>
      </c>
      <c r="M17" s="21" t="s">
        <v>39</v>
      </c>
      <c r="N17" s="22">
        <v>0</v>
      </c>
      <c r="O17" s="22">
        <v>0</v>
      </c>
      <c r="P17" s="22">
        <v>0</v>
      </c>
      <c r="Q17" s="56"/>
      <c r="R17" s="56">
        <v>0.04</v>
      </c>
      <c r="S17" s="56">
        <v>0</v>
      </c>
      <c r="T17" s="56">
        <v>0</v>
      </c>
      <c r="U17" s="56">
        <v>0</v>
      </c>
      <c r="V17" s="56">
        <v>0</v>
      </c>
      <c r="W17" s="22"/>
      <c r="X17" s="22"/>
      <c r="Y17" s="22"/>
      <c r="Z17" s="22">
        <f t="shared" si="0"/>
        <v>5.0000000000000001E-3</v>
      </c>
      <c r="AA17" s="55" t="s">
        <v>243</v>
      </c>
      <c r="AB17" s="91" t="s">
        <v>244</v>
      </c>
      <c r="AC17" s="1"/>
      <c r="AD17" s="1"/>
      <c r="AE17" s="1"/>
      <c r="AF17" s="1"/>
      <c r="AG17" s="1"/>
      <c r="AH17" s="1"/>
      <c r="AI17" s="1"/>
      <c r="AJ17" s="1"/>
      <c r="AK17" s="1"/>
    </row>
    <row r="18" spans="1:37" ht="183" customHeight="1">
      <c r="A18" s="1"/>
      <c r="B18" s="60" t="s">
        <v>31</v>
      </c>
      <c r="C18" s="129" t="s">
        <v>208</v>
      </c>
      <c r="D18" s="130"/>
      <c r="E18" s="58" t="s">
        <v>245</v>
      </c>
      <c r="F18" s="10" t="s">
        <v>246</v>
      </c>
      <c r="G18" s="11" t="s">
        <v>35</v>
      </c>
      <c r="H18" s="21" t="s">
        <v>47</v>
      </c>
      <c r="I18" s="93">
        <v>6.3299999999999995E-2</v>
      </c>
      <c r="J18" s="13" t="s">
        <v>247</v>
      </c>
      <c r="K18" s="12">
        <v>0.1</v>
      </c>
      <c r="L18" s="21" t="s">
        <v>38</v>
      </c>
      <c r="M18" s="21" t="s">
        <v>42</v>
      </c>
      <c r="N18" s="22">
        <v>0.18</v>
      </c>
      <c r="O18" s="22">
        <v>0.03</v>
      </c>
      <c r="P18" s="22">
        <v>0.02</v>
      </c>
      <c r="Q18" s="56">
        <v>0</v>
      </c>
      <c r="R18" s="56">
        <v>0.05</v>
      </c>
      <c r="S18" s="56">
        <v>0.04</v>
      </c>
      <c r="T18" s="56">
        <v>0.21</v>
      </c>
      <c r="U18" s="56">
        <v>0.22</v>
      </c>
      <c r="V18" s="56">
        <v>0.01</v>
      </c>
      <c r="W18" s="56"/>
      <c r="X18" s="22"/>
      <c r="Y18" s="22"/>
      <c r="Z18" s="22">
        <f t="shared" si="0"/>
        <v>8.4444444444444433E-2</v>
      </c>
      <c r="AA18" s="55" t="s">
        <v>248</v>
      </c>
      <c r="AB18" s="91" t="s">
        <v>392</v>
      </c>
      <c r="AC18" s="1"/>
      <c r="AD18" s="1"/>
      <c r="AE18" s="1"/>
      <c r="AF18" s="1"/>
      <c r="AG18" s="1"/>
      <c r="AH18" s="1"/>
      <c r="AI18" s="1"/>
      <c r="AJ18" s="1"/>
      <c r="AK18" s="1"/>
    </row>
    <row r="19" spans="1:37" ht="95.25" customHeight="1">
      <c r="A19" s="1"/>
      <c r="B19" s="60" t="s">
        <v>31</v>
      </c>
      <c r="C19" s="129" t="s">
        <v>208</v>
      </c>
      <c r="D19" s="130"/>
      <c r="E19" s="58" t="s">
        <v>249</v>
      </c>
      <c r="F19" s="10" t="s">
        <v>250</v>
      </c>
      <c r="G19" s="11" t="s">
        <v>35</v>
      </c>
      <c r="H19" s="21" t="s">
        <v>47</v>
      </c>
      <c r="I19" s="22"/>
      <c r="J19" s="13" t="s">
        <v>251</v>
      </c>
      <c r="K19" s="12">
        <v>0.05</v>
      </c>
      <c r="L19" s="21" t="s">
        <v>38</v>
      </c>
      <c r="M19" s="21" t="s">
        <v>62</v>
      </c>
      <c r="N19" s="22"/>
      <c r="O19" s="22"/>
      <c r="P19" s="22"/>
      <c r="Q19" s="22"/>
      <c r="R19" s="22"/>
      <c r="S19" s="22"/>
      <c r="T19" s="22"/>
      <c r="U19" s="22"/>
      <c r="V19" s="22"/>
      <c r="W19" s="22"/>
      <c r="X19" s="22"/>
      <c r="Y19" s="22"/>
      <c r="Z19" s="22" t="e">
        <f t="shared" si="0"/>
        <v>#DIV/0!</v>
      </c>
      <c r="AA19" s="22" t="e">
        <f>Z19/K19</f>
        <v>#DIV/0!</v>
      </c>
      <c r="AB19" s="62"/>
      <c r="AC19" s="1"/>
      <c r="AD19" s="1"/>
      <c r="AE19" s="1"/>
      <c r="AF19" s="1"/>
      <c r="AG19" s="1"/>
      <c r="AH19" s="1"/>
      <c r="AI19" s="1"/>
      <c r="AJ19" s="1"/>
      <c r="AK19" s="1"/>
    </row>
    <row r="20" spans="1:37" ht="63.75" customHeight="1">
      <c r="A20" s="1"/>
      <c r="B20" s="19" t="s">
        <v>59</v>
      </c>
      <c r="C20" s="129" t="s">
        <v>208</v>
      </c>
      <c r="D20" s="130"/>
      <c r="E20" s="58" t="s">
        <v>252</v>
      </c>
      <c r="F20" s="10" t="s">
        <v>253</v>
      </c>
      <c r="G20" s="11" t="s">
        <v>35</v>
      </c>
      <c r="H20" s="21" t="s">
        <v>36</v>
      </c>
      <c r="I20" s="12">
        <v>0.85</v>
      </c>
      <c r="J20" s="13" t="s">
        <v>254</v>
      </c>
      <c r="K20" s="12">
        <v>0.95</v>
      </c>
      <c r="L20" s="21" t="s">
        <v>38</v>
      </c>
      <c r="M20" s="21" t="s">
        <v>61</v>
      </c>
      <c r="N20" s="22"/>
      <c r="O20" s="22"/>
      <c r="P20" s="22"/>
      <c r="Q20" s="22"/>
      <c r="R20" s="22"/>
      <c r="S20" s="56">
        <v>0.96</v>
      </c>
      <c r="T20" s="22"/>
      <c r="U20" s="22"/>
      <c r="V20" s="22"/>
      <c r="W20" s="22"/>
      <c r="X20" s="22"/>
      <c r="Y20" s="22"/>
      <c r="Z20" s="22">
        <f t="shared" si="0"/>
        <v>0.96</v>
      </c>
      <c r="AA20" s="56">
        <v>1.06</v>
      </c>
      <c r="AB20" s="91" t="s">
        <v>255</v>
      </c>
      <c r="AC20" s="1"/>
      <c r="AD20" s="1"/>
      <c r="AE20" s="1"/>
      <c r="AF20" s="1"/>
      <c r="AG20" s="1"/>
      <c r="AH20" s="1"/>
      <c r="AI20" s="1"/>
      <c r="AJ20" s="1"/>
      <c r="AK20" s="1"/>
    </row>
    <row r="21" spans="1:37" ht="79.5" customHeight="1">
      <c r="A21" s="1"/>
      <c r="B21" s="60" t="s">
        <v>31</v>
      </c>
      <c r="C21" s="129" t="s">
        <v>208</v>
      </c>
      <c r="D21" s="130"/>
      <c r="E21" s="58" t="s">
        <v>256</v>
      </c>
      <c r="F21" s="10" t="s">
        <v>257</v>
      </c>
      <c r="G21" s="11" t="s">
        <v>35</v>
      </c>
      <c r="H21" s="21" t="s">
        <v>36</v>
      </c>
      <c r="I21" s="22">
        <v>0</v>
      </c>
      <c r="J21" s="13" t="s">
        <v>258</v>
      </c>
      <c r="K21" s="12">
        <v>0.9</v>
      </c>
      <c r="L21" s="21" t="s">
        <v>38</v>
      </c>
      <c r="M21" s="21" t="s">
        <v>62</v>
      </c>
      <c r="N21" s="22"/>
      <c r="O21" s="22"/>
      <c r="P21" s="22"/>
      <c r="Q21" s="22"/>
      <c r="R21" s="22"/>
      <c r="S21" s="22"/>
      <c r="T21" s="22"/>
      <c r="U21" s="22"/>
      <c r="V21" s="22"/>
      <c r="W21" s="22"/>
      <c r="X21" s="22"/>
      <c r="Y21" s="22"/>
      <c r="Z21" s="22" t="e">
        <f t="shared" si="0"/>
        <v>#DIV/0!</v>
      </c>
      <c r="AA21" s="22" t="e">
        <f t="shared" ref="AA21:AA69" si="3">Z21/K21</f>
        <v>#DIV/0!</v>
      </c>
      <c r="AB21" s="62"/>
      <c r="AC21" s="1"/>
      <c r="AD21" s="1"/>
      <c r="AE21" s="1"/>
      <c r="AF21" s="1"/>
      <c r="AG21" s="1"/>
      <c r="AH21" s="1"/>
      <c r="AI21" s="1"/>
      <c r="AJ21" s="1"/>
      <c r="AK21" s="1"/>
    </row>
    <row r="22" spans="1:37" ht="79.5" customHeight="1">
      <c r="A22" s="1"/>
      <c r="B22" s="60" t="s">
        <v>31</v>
      </c>
      <c r="C22" s="129" t="s">
        <v>208</v>
      </c>
      <c r="D22" s="130"/>
      <c r="E22" s="58" t="s">
        <v>259</v>
      </c>
      <c r="F22" s="10" t="s">
        <v>260</v>
      </c>
      <c r="G22" s="11" t="s">
        <v>35</v>
      </c>
      <c r="H22" s="21" t="s">
        <v>36</v>
      </c>
      <c r="I22" s="22">
        <v>0</v>
      </c>
      <c r="J22" s="13" t="s">
        <v>261</v>
      </c>
      <c r="K22" s="12">
        <v>0.9</v>
      </c>
      <c r="L22" s="21" t="s">
        <v>38</v>
      </c>
      <c r="M22" s="21" t="s">
        <v>62</v>
      </c>
      <c r="N22" s="22"/>
      <c r="O22" s="22"/>
      <c r="P22" s="22"/>
      <c r="Q22" s="22"/>
      <c r="R22" s="22"/>
      <c r="S22" s="22"/>
      <c r="T22" s="22"/>
      <c r="U22" s="22"/>
      <c r="V22" s="22"/>
      <c r="W22" s="22"/>
      <c r="X22" s="22"/>
      <c r="Y22" s="22"/>
      <c r="Z22" s="22" t="e">
        <f t="shared" si="0"/>
        <v>#DIV/0!</v>
      </c>
      <c r="AA22" s="22" t="e">
        <f t="shared" si="3"/>
        <v>#DIV/0!</v>
      </c>
      <c r="AB22" s="62"/>
      <c r="AC22" s="1"/>
      <c r="AD22" s="1"/>
      <c r="AE22" s="1"/>
      <c r="AF22" s="1"/>
      <c r="AG22" s="1"/>
      <c r="AH22" s="1"/>
      <c r="AI22" s="1"/>
      <c r="AJ22" s="1"/>
      <c r="AK22" s="1"/>
    </row>
    <row r="23" spans="1:37" ht="158.25" customHeight="1">
      <c r="A23" s="1"/>
      <c r="B23" s="60" t="s">
        <v>31</v>
      </c>
      <c r="C23" s="129" t="s">
        <v>208</v>
      </c>
      <c r="D23" s="130"/>
      <c r="E23" s="58" t="s">
        <v>262</v>
      </c>
      <c r="F23" s="10" t="s">
        <v>263</v>
      </c>
      <c r="G23" s="11" t="s">
        <v>35</v>
      </c>
      <c r="H23" s="21" t="s">
        <v>36</v>
      </c>
      <c r="I23" s="22">
        <v>0</v>
      </c>
      <c r="J23" s="13" t="s">
        <v>264</v>
      </c>
      <c r="K23" s="12">
        <v>0.9</v>
      </c>
      <c r="L23" s="21" t="s">
        <v>38</v>
      </c>
      <c r="M23" s="21" t="s">
        <v>42</v>
      </c>
      <c r="N23" s="22"/>
      <c r="O23" s="22"/>
      <c r="P23" s="22"/>
      <c r="Q23" s="56"/>
      <c r="R23" s="56">
        <v>1</v>
      </c>
      <c r="S23" s="56">
        <v>1</v>
      </c>
      <c r="T23" s="56"/>
      <c r="U23" s="22"/>
      <c r="V23" s="22"/>
      <c r="W23" s="22"/>
      <c r="X23" s="22"/>
      <c r="Y23" s="22"/>
      <c r="Z23" s="22">
        <f t="shared" si="0"/>
        <v>1</v>
      </c>
      <c r="AA23" s="22">
        <f t="shared" si="3"/>
        <v>1.1111111111111112</v>
      </c>
      <c r="AB23" s="91" t="s">
        <v>391</v>
      </c>
      <c r="AC23" s="1"/>
      <c r="AD23" s="1"/>
      <c r="AE23" s="1"/>
      <c r="AF23" s="1"/>
      <c r="AG23" s="1"/>
      <c r="AH23" s="1"/>
      <c r="AI23" s="1"/>
      <c r="AJ23" s="1"/>
      <c r="AK23" s="1"/>
    </row>
    <row r="24" spans="1:37" ht="79.5" customHeight="1">
      <c r="A24" s="1"/>
      <c r="B24" s="60" t="s">
        <v>31</v>
      </c>
      <c r="C24" s="129" t="s">
        <v>208</v>
      </c>
      <c r="D24" s="130"/>
      <c r="E24" s="92" t="s">
        <v>265</v>
      </c>
      <c r="F24" s="10" t="s">
        <v>266</v>
      </c>
      <c r="G24" s="11" t="s">
        <v>35</v>
      </c>
      <c r="H24" s="21" t="s">
        <v>36</v>
      </c>
      <c r="I24" s="22">
        <v>0</v>
      </c>
      <c r="J24" s="13" t="s">
        <v>267</v>
      </c>
      <c r="K24" s="12">
        <v>1</v>
      </c>
      <c r="L24" s="21" t="s">
        <v>38</v>
      </c>
      <c r="M24" s="21" t="s">
        <v>62</v>
      </c>
      <c r="N24" s="22"/>
      <c r="O24" s="22"/>
      <c r="P24" s="22"/>
      <c r="Q24" s="22"/>
      <c r="R24" s="22"/>
      <c r="S24" s="22"/>
      <c r="T24" s="22"/>
      <c r="U24" s="22"/>
      <c r="V24" s="22"/>
      <c r="W24" s="22"/>
      <c r="X24" s="22"/>
      <c r="Y24" s="22"/>
      <c r="Z24" s="22" t="e">
        <f t="shared" si="0"/>
        <v>#DIV/0!</v>
      </c>
      <c r="AA24" s="22" t="e">
        <f t="shared" si="3"/>
        <v>#DIV/0!</v>
      </c>
      <c r="AB24" s="62"/>
      <c r="AC24" s="1"/>
      <c r="AD24" s="1"/>
      <c r="AE24" s="1"/>
      <c r="AF24" s="1"/>
      <c r="AG24" s="1"/>
      <c r="AH24" s="1"/>
      <c r="AI24" s="1"/>
      <c r="AJ24" s="1"/>
      <c r="AK24" s="1"/>
    </row>
    <row r="25" spans="1:37" ht="95.25" customHeight="1">
      <c r="A25" s="1"/>
      <c r="B25" s="60" t="s">
        <v>31</v>
      </c>
      <c r="C25" s="129" t="s">
        <v>208</v>
      </c>
      <c r="D25" s="130"/>
      <c r="E25" s="92" t="s">
        <v>268</v>
      </c>
      <c r="F25" s="10" t="s">
        <v>269</v>
      </c>
      <c r="G25" s="11" t="s">
        <v>35</v>
      </c>
      <c r="H25" s="21" t="s">
        <v>36</v>
      </c>
      <c r="I25" s="22">
        <v>0</v>
      </c>
      <c r="J25" s="13" t="s">
        <v>270</v>
      </c>
      <c r="K25" s="12">
        <v>0.9</v>
      </c>
      <c r="L25" s="21" t="s">
        <v>38</v>
      </c>
      <c r="M25" s="21" t="s">
        <v>61</v>
      </c>
      <c r="N25" s="22"/>
      <c r="O25" s="22"/>
      <c r="P25" s="22"/>
      <c r="Q25" s="22"/>
      <c r="R25" s="22"/>
      <c r="S25" s="56">
        <v>1</v>
      </c>
      <c r="T25" s="22"/>
      <c r="U25" s="22"/>
      <c r="V25" s="22"/>
      <c r="W25" s="22"/>
      <c r="X25" s="22"/>
      <c r="Y25" s="22"/>
      <c r="Z25" s="22">
        <f t="shared" si="0"/>
        <v>1</v>
      </c>
      <c r="AA25" s="22">
        <f t="shared" si="3"/>
        <v>1.1111111111111112</v>
      </c>
      <c r="AB25" s="91" t="s">
        <v>271</v>
      </c>
      <c r="AC25" s="1"/>
      <c r="AD25" s="1"/>
      <c r="AE25" s="1"/>
      <c r="AF25" s="1"/>
      <c r="AG25" s="1"/>
      <c r="AH25" s="1"/>
      <c r="AI25" s="1"/>
      <c r="AJ25" s="1"/>
      <c r="AK25" s="1"/>
    </row>
    <row r="26" spans="1:37" ht="135" customHeight="1">
      <c r="A26" s="1"/>
      <c r="B26" s="19" t="s">
        <v>31</v>
      </c>
      <c r="C26" s="129" t="s">
        <v>208</v>
      </c>
      <c r="D26" s="130"/>
      <c r="E26" s="92" t="s">
        <v>272</v>
      </c>
      <c r="F26" s="10" t="s">
        <v>273</v>
      </c>
      <c r="G26" s="11" t="s">
        <v>35</v>
      </c>
      <c r="H26" s="21" t="s">
        <v>36</v>
      </c>
      <c r="I26" s="22">
        <v>0</v>
      </c>
      <c r="J26" s="13" t="s">
        <v>274</v>
      </c>
      <c r="K26" s="12">
        <v>0.9</v>
      </c>
      <c r="L26" s="21" t="s">
        <v>38</v>
      </c>
      <c r="M26" s="21" t="s">
        <v>62</v>
      </c>
      <c r="N26" s="22"/>
      <c r="O26" s="22"/>
      <c r="P26" s="22"/>
      <c r="Q26" s="22"/>
      <c r="R26" s="22"/>
      <c r="S26" s="22"/>
      <c r="T26" s="22"/>
      <c r="U26" s="22"/>
      <c r="V26" s="22"/>
      <c r="W26" s="22"/>
      <c r="X26" s="22"/>
      <c r="Y26" s="22"/>
      <c r="Z26" s="22" t="e">
        <f t="shared" si="0"/>
        <v>#DIV/0!</v>
      </c>
      <c r="AA26" s="22" t="e">
        <f t="shared" si="3"/>
        <v>#DIV/0!</v>
      </c>
      <c r="AB26" s="62"/>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3"/>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3"/>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3"/>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3"/>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3"/>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3"/>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3"/>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3"/>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3"/>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3"/>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3"/>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3"/>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3"/>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3"/>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3"/>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3"/>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3"/>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3"/>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3"/>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3"/>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3"/>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3"/>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3"/>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3"/>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3"/>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3"/>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3"/>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3"/>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3"/>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3"/>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3"/>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3"/>
        <v>#DIV/0!</v>
      </c>
      <c r="AB58" s="21"/>
      <c r="AC58" s="1"/>
      <c r="AD58" s="1"/>
      <c r="AE58" s="1"/>
      <c r="AF58" s="1"/>
      <c r="AG58" s="1"/>
      <c r="AH58" s="1"/>
      <c r="AI58" s="1"/>
      <c r="AJ58" s="1"/>
      <c r="AK58" s="1"/>
    </row>
    <row r="59" spans="1:37" ht="15.75" customHeight="1">
      <c r="A59" s="1"/>
      <c r="B59" s="20"/>
      <c r="C59" s="119"/>
      <c r="D59" s="106"/>
      <c r="E59" s="37"/>
      <c r="F59" s="38"/>
      <c r="G59" s="37"/>
      <c r="H59" s="37"/>
      <c r="I59" s="39"/>
      <c r="J59" s="40"/>
      <c r="K59" s="39"/>
      <c r="L59" s="37"/>
      <c r="M59" s="37"/>
      <c r="N59" s="39"/>
      <c r="O59" s="39"/>
      <c r="P59" s="39"/>
      <c r="Q59" s="39"/>
      <c r="R59" s="39"/>
      <c r="S59" s="39"/>
      <c r="T59" s="39"/>
      <c r="U59" s="39"/>
      <c r="V59" s="39"/>
      <c r="W59" s="39"/>
      <c r="X59" s="39"/>
      <c r="Y59" s="39"/>
      <c r="Z59" s="39" t="e">
        <f t="shared" si="0"/>
        <v>#DIV/0!</v>
      </c>
      <c r="AA59" s="39" t="e">
        <f t="shared" si="3"/>
        <v>#DIV/0!</v>
      </c>
      <c r="AB59" s="21"/>
      <c r="AC59" s="1"/>
      <c r="AD59" s="1"/>
      <c r="AE59" s="1"/>
      <c r="AF59" s="1"/>
      <c r="AG59" s="1"/>
      <c r="AH59" s="1"/>
      <c r="AI59" s="1"/>
      <c r="AJ59" s="1"/>
      <c r="AK59" s="1"/>
    </row>
    <row r="60" spans="1:37" ht="15.75" customHeight="1">
      <c r="A60" s="1"/>
      <c r="B60" s="20"/>
      <c r="C60" s="119"/>
      <c r="D60" s="106"/>
      <c r="E60" s="37"/>
      <c r="F60" s="38"/>
      <c r="G60" s="37"/>
      <c r="H60" s="37"/>
      <c r="I60" s="39"/>
      <c r="J60" s="40"/>
      <c r="K60" s="39"/>
      <c r="L60" s="37"/>
      <c r="M60" s="37"/>
      <c r="N60" s="39"/>
      <c r="O60" s="39"/>
      <c r="P60" s="39"/>
      <c r="Q60" s="39"/>
      <c r="R60" s="39"/>
      <c r="S60" s="39"/>
      <c r="T60" s="39"/>
      <c r="U60" s="39"/>
      <c r="V60" s="39"/>
      <c r="W60" s="39"/>
      <c r="X60" s="39"/>
      <c r="Y60" s="39"/>
      <c r="Z60" s="39" t="e">
        <f t="shared" si="0"/>
        <v>#DIV/0!</v>
      </c>
      <c r="AA60" s="39" t="e">
        <f t="shared" si="3"/>
        <v>#DIV/0!</v>
      </c>
      <c r="AB60" s="21"/>
      <c r="AC60" s="1"/>
      <c r="AD60" s="1"/>
      <c r="AE60" s="1"/>
      <c r="AF60" s="1"/>
      <c r="AG60" s="1"/>
      <c r="AH60" s="1"/>
      <c r="AI60" s="1"/>
      <c r="AJ60" s="1"/>
      <c r="AK60" s="1"/>
    </row>
    <row r="61" spans="1:37" ht="15.75" customHeight="1">
      <c r="A61" s="1"/>
      <c r="B61" s="20"/>
      <c r="C61" s="119"/>
      <c r="D61" s="106"/>
      <c r="E61" s="37"/>
      <c r="F61" s="38"/>
      <c r="G61" s="37"/>
      <c r="H61" s="37"/>
      <c r="I61" s="39"/>
      <c r="J61" s="40"/>
      <c r="K61" s="39"/>
      <c r="L61" s="37"/>
      <c r="M61" s="37"/>
      <c r="N61" s="39"/>
      <c r="O61" s="39"/>
      <c r="P61" s="39"/>
      <c r="Q61" s="39"/>
      <c r="R61" s="39"/>
      <c r="S61" s="39"/>
      <c r="T61" s="39"/>
      <c r="U61" s="39"/>
      <c r="V61" s="39"/>
      <c r="W61" s="39"/>
      <c r="X61" s="39"/>
      <c r="Y61" s="39"/>
      <c r="Z61" s="39" t="e">
        <f t="shared" si="0"/>
        <v>#DIV/0!</v>
      </c>
      <c r="AA61" s="39" t="e">
        <f t="shared" si="3"/>
        <v>#DIV/0!</v>
      </c>
      <c r="AB61" s="21"/>
      <c r="AC61" s="1"/>
      <c r="AD61" s="1"/>
      <c r="AE61" s="1"/>
      <c r="AF61" s="1"/>
      <c r="AG61" s="1"/>
      <c r="AH61" s="1"/>
      <c r="AI61" s="1"/>
      <c r="AJ61" s="1"/>
      <c r="AK61" s="1"/>
    </row>
    <row r="62" spans="1:37" ht="15.75" customHeight="1">
      <c r="A62" s="1"/>
      <c r="B62" s="20"/>
      <c r="C62" s="119"/>
      <c r="D62" s="106"/>
      <c r="E62" s="37"/>
      <c r="F62" s="38"/>
      <c r="G62" s="37"/>
      <c r="H62" s="37"/>
      <c r="I62" s="39"/>
      <c r="J62" s="40"/>
      <c r="K62" s="39"/>
      <c r="L62" s="37"/>
      <c r="M62" s="37"/>
      <c r="N62" s="39"/>
      <c r="O62" s="39"/>
      <c r="P62" s="39"/>
      <c r="Q62" s="39"/>
      <c r="R62" s="39"/>
      <c r="S62" s="39"/>
      <c r="T62" s="39"/>
      <c r="U62" s="39"/>
      <c r="V62" s="39"/>
      <c r="W62" s="39"/>
      <c r="X62" s="39"/>
      <c r="Y62" s="39"/>
      <c r="Z62" s="39" t="e">
        <f t="shared" si="0"/>
        <v>#DIV/0!</v>
      </c>
      <c r="AA62" s="39" t="e">
        <f t="shared" si="3"/>
        <v>#DIV/0!</v>
      </c>
      <c r="AB62" s="21"/>
      <c r="AC62" s="1"/>
      <c r="AD62" s="1"/>
      <c r="AE62" s="1"/>
      <c r="AF62" s="1"/>
      <c r="AG62" s="1"/>
      <c r="AH62" s="1"/>
      <c r="AI62" s="1"/>
      <c r="AJ62" s="1"/>
      <c r="AK62" s="1"/>
    </row>
    <row r="63" spans="1:37" ht="15.75" customHeight="1">
      <c r="A63" s="1"/>
      <c r="B63" s="20"/>
      <c r="C63" s="119"/>
      <c r="D63" s="106"/>
      <c r="E63" s="37"/>
      <c r="F63" s="38"/>
      <c r="G63" s="37"/>
      <c r="H63" s="37"/>
      <c r="I63" s="39"/>
      <c r="J63" s="40"/>
      <c r="K63" s="39"/>
      <c r="L63" s="37"/>
      <c r="M63" s="37"/>
      <c r="N63" s="39"/>
      <c r="O63" s="39"/>
      <c r="P63" s="39"/>
      <c r="Q63" s="39"/>
      <c r="R63" s="39"/>
      <c r="S63" s="39"/>
      <c r="T63" s="39"/>
      <c r="U63" s="39"/>
      <c r="V63" s="39"/>
      <c r="W63" s="39"/>
      <c r="X63" s="39"/>
      <c r="Y63" s="39"/>
      <c r="Z63" s="39" t="e">
        <f t="shared" si="0"/>
        <v>#DIV/0!</v>
      </c>
      <c r="AA63" s="39" t="e">
        <f t="shared" si="3"/>
        <v>#DIV/0!</v>
      </c>
      <c r="AB63" s="21"/>
      <c r="AC63" s="1"/>
      <c r="AD63" s="1"/>
      <c r="AE63" s="1"/>
      <c r="AF63" s="1"/>
      <c r="AG63" s="1"/>
      <c r="AH63" s="1"/>
      <c r="AI63" s="1"/>
      <c r="AJ63" s="1"/>
      <c r="AK63" s="1"/>
    </row>
    <row r="64" spans="1:37" ht="15.75" customHeight="1">
      <c r="A64" s="1"/>
      <c r="B64" s="20"/>
      <c r="C64" s="119"/>
      <c r="D64" s="106"/>
      <c r="E64" s="37"/>
      <c r="F64" s="38"/>
      <c r="G64" s="37"/>
      <c r="H64" s="37"/>
      <c r="I64" s="39"/>
      <c r="J64" s="40"/>
      <c r="K64" s="39"/>
      <c r="L64" s="37"/>
      <c r="M64" s="37"/>
      <c r="N64" s="39"/>
      <c r="O64" s="39"/>
      <c r="P64" s="39"/>
      <c r="Q64" s="39"/>
      <c r="R64" s="39"/>
      <c r="S64" s="39"/>
      <c r="T64" s="39"/>
      <c r="U64" s="39"/>
      <c r="V64" s="39"/>
      <c r="W64" s="39"/>
      <c r="X64" s="39"/>
      <c r="Y64" s="39"/>
      <c r="Z64" s="39" t="e">
        <f t="shared" si="0"/>
        <v>#DIV/0!</v>
      </c>
      <c r="AA64" s="39" t="e">
        <f t="shared" si="3"/>
        <v>#DIV/0!</v>
      </c>
      <c r="AB64" s="21"/>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0"/>
        <v>#DIV/0!</v>
      </c>
      <c r="AA65" s="39"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0"/>
        <v>#DIV/0!</v>
      </c>
      <c r="AA66" s="39"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0"/>
        <v>#DIV/0!</v>
      </c>
      <c r="AA67" s="39"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0"/>
        <v>#DIV/0!</v>
      </c>
      <c r="AA68" s="39"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0"/>
        <v>#DIV/0!</v>
      </c>
      <c r="AA69" s="39" t="e">
        <f t="shared" si="3"/>
        <v>#DIV/0!</v>
      </c>
      <c r="AB69" s="21"/>
      <c r="AC69" s="1"/>
      <c r="AD69" s="1"/>
      <c r="AE69" s="1"/>
      <c r="AF69" s="1"/>
      <c r="AG69" s="1"/>
      <c r="AH69" s="1"/>
      <c r="AI69" s="1"/>
      <c r="AJ69" s="1"/>
      <c r="AK69" s="1"/>
    </row>
    <row r="70" spans="1:37"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15.75" customHeight="1">
      <c r="A73" s="1"/>
      <c r="B73" s="1"/>
      <c r="C73" s="1"/>
      <c r="D73" s="1"/>
      <c r="E73" s="1"/>
      <c r="G73" s="1"/>
      <c r="H73" s="1"/>
      <c r="I73" s="1"/>
      <c r="J73" s="1"/>
      <c r="K73" s="94" t="s">
        <v>63</v>
      </c>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48.75" customHeight="1">
      <c r="A74" s="1"/>
      <c r="B74" s="4" t="s">
        <v>3</v>
      </c>
      <c r="C74" s="116" t="s">
        <v>4</v>
      </c>
      <c r="D74" s="117"/>
      <c r="E74" s="5" t="s">
        <v>5</v>
      </c>
      <c r="F74" s="5" t="s">
        <v>6</v>
      </c>
      <c r="G74" s="5" t="s">
        <v>7</v>
      </c>
      <c r="H74" s="5" t="s">
        <v>8</v>
      </c>
      <c r="I74" s="5" t="s">
        <v>9</v>
      </c>
      <c r="J74" s="5" t="s">
        <v>10</v>
      </c>
      <c r="K74" s="5" t="s">
        <v>11</v>
      </c>
      <c r="L74" s="5" t="s">
        <v>12</v>
      </c>
      <c r="M74" s="5" t="s">
        <v>13</v>
      </c>
      <c r="N74" s="5" t="s">
        <v>14</v>
      </c>
      <c r="O74" s="5" t="s">
        <v>15</v>
      </c>
      <c r="P74" s="5" t="s">
        <v>16</v>
      </c>
      <c r="Q74" s="5" t="s">
        <v>17</v>
      </c>
      <c r="R74" s="5" t="s">
        <v>18</v>
      </c>
      <c r="S74" s="5" t="s">
        <v>19</v>
      </c>
      <c r="T74" s="5" t="s">
        <v>20</v>
      </c>
      <c r="U74" s="5" t="s">
        <v>21</v>
      </c>
      <c r="V74" s="5" t="s">
        <v>22</v>
      </c>
      <c r="W74" s="5" t="s">
        <v>23</v>
      </c>
      <c r="X74" s="5" t="s">
        <v>24</v>
      </c>
      <c r="Y74" s="5" t="s">
        <v>25</v>
      </c>
      <c r="Z74" s="5" t="s">
        <v>26</v>
      </c>
      <c r="AA74" s="5" t="s">
        <v>27</v>
      </c>
      <c r="AB74" s="5" t="s">
        <v>28</v>
      </c>
      <c r="AC74" s="1"/>
      <c r="AD74" s="1"/>
      <c r="AE74" s="1"/>
      <c r="AF74" s="1"/>
      <c r="AG74" s="1"/>
      <c r="AH74" s="1"/>
      <c r="AI74" s="1"/>
      <c r="AJ74" s="1"/>
      <c r="AK74" s="1"/>
    </row>
    <row r="75" spans="1:37" ht="57.75" customHeight="1">
      <c r="A75" s="1"/>
      <c r="B75" s="9" t="s">
        <v>50</v>
      </c>
      <c r="C75" s="129" t="s">
        <v>275</v>
      </c>
      <c r="D75" s="130"/>
      <c r="E75" s="10" t="s">
        <v>276</v>
      </c>
      <c r="F75" s="10" t="s">
        <v>66</v>
      </c>
      <c r="G75" s="11" t="s">
        <v>35</v>
      </c>
      <c r="H75" s="11" t="s">
        <v>36</v>
      </c>
      <c r="I75" s="12">
        <v>0</v>
      </c>
      <c r="J75" s="13" t="s">
        <v>85</v>
      </c>
      <c r="K75" s="12">
        <v>1</v>
      </c>
      <c r="L75" s="11" t="s">
        <v>38</v>
      </c>
      <c r="M75" s="11" t="s">
        <v>39</v>
      </c>
      <c r="N75" s="12"/>
      <c r="O75" s="12"/>
      <c r="P75" s="12"/>
      <c r="Q75" s="12"/>
      <c r="R75" s="12"/>
      <c r="S75" s="12"/>
      <c r="T75" s="12"/>
      <c r="U75" s="12"/>
      <c r="V75" s="12"/>
      <c r="W75" s="12"/>
      <c r="X75" s="12"/>
      <c r="Y75" s="12"/>
      <c r="Z75" s="12" t="e">
        <f t="shared" ref="Z75:Z76" si="4">AVERAGE(N75:Y75)</f>
        <v>#DIV/0!</v>
      </c>
      <c r="AA75" s="12" t="e">
        <f t="shared" ref="AA75:AA76" si="5">Z75/K75</f>
        <v>#DIV/0!</v>
      </c>
      <c r="AB75" s="13"/>
      <c r="AC75" s="1"/>
      <c r="AD75" s="1"/>
      <c r="AE75" s="1"/>
      <c r="AF75" s="1"/>
      <c r="AG75" s="1"/>
      <c r="AH75" s="1"/>
      <c r="AI75" s="1"/>
      <c r="AJ75" s="1"/>
      <c r="AK75" s="1"/>
    </row>
    <row r="76" spans="1:37" ht="68.25" customHeight="1">
      <c r="A76" s="1"/>
      <c r="B76" s="9"/>
      <c r="C76" s="118"/>
      <c r="D76" s="115"/>
      <c r="E76" s="10"/>
      <c r="F76" s="10"/>
      <c r="G76" s="11"/>
      <c r="H76" s="11"/>
      <c r="I76" s="12"/>
      <c r="J76" s="13"/>
      <c r="K76" s="12"/>
      <c r="L76" s="11"/>
      <c r="M76" s="11"/>
      <c r="N76" s="12"/>
      <c r="O76" s="12"/>
      <c r="P76" s="12"/>
      <c r="Q76" s="12"/>
      <c r="R76" s="12"/>
      <c r="S76" s="12"/>
      <c r="T76" s="12"/>
      <c r="U76" s="12"/>
      <c r="V76" s="12"/>
      <c r="W76" s="12"/>
      <c r="X76" s="12"/>
      <c r="Y76" s="12"/>
      <c r="Z76" s="12" t="e">
        <f t="shared" si="4"/>
        <v>#DIV/0!</v>
      </c>
      <c r="AA76" s="12" t="e">
        <f t="shared" si="5"/>
        <v>#DIV/0!</v>
      </c>
      <c r="AB76" s="13"/>
      <c r="AC76" s="1"/>
      <c r="AD76" s="1"/>
      <c r="AE76" s="1"/>
      <c r="AF76" s="1"/>
      <c r="AG76" s="1"/>
      <c r="AH76" s="1"/>
      <c r="AI76" s="1"/>
      <c r="AJ76" s="1"/>
      <c r="AK76" s="1"/>
    </row>
    <row r="77" spans="1:3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5.75" customHeight="1">
      <c r="A88" s="1"/>
      <c r="B88" s="1"/>
      <c r="C88" s="1"/>
      <c r="D88" s="1"/>
      <c r="E88" s="1"/>
      <c r="F88" s="1"/>
      <c r="G88" s="1"/>
      <c r="H88" s="1"/>
      <c r="I88" s="1"/>
      <c r="J88" s="1"/>
      <c r="K88" s="94" t="s">
        <v>68</v>
      </c>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49.5" customHeight="1">
      <c r="A89" s="1"/>
      <c r="B89" s="4" t="s">
        <v>3</v>
      </c>
      <c r="C89" s="116" t="s">
        <v>4</v>
      </c>
      <c r="D89" s="117"/>
      <c r="E89" s="5" t="s">
        <v>5</v>
      </c>
      <c r="F89" s="5" t="s">
        <v>6</v>
      </c>
      <c r="G89" s="5" t="s">
        <v>7</v>
      </c>
      <c r="H89" s="5" t="s">
        <v>8</v>
      </c>
      <c r="I89" s="5" t="s">
        <v>9</v>
      </c>
      <c r="J89" s="5" t="s">
        <v>10</v>
      </c>
      <c r="K89" s="5" t="s">
        <v>11</v>
      </c>
      <c r="L89" s="5" t="s">
        <v>12</v>
      </c>
      <c r="M89" s="5" t="s">
        <v>13</v>
      </c>
      <c r="N89" s="5" t="s">
        <v>14</v>
      </c>
      <c r="O89" s="5" t="s">
        <v>15</v>
      </c>
      <c r="P89" s="5" t="s">
        <v>16</v>
      </c>
      <c r="Q89" s="5" t="s">
        <v>17</v>
      </c>
      <c r="R89" s="5" t="s">
        <v>18</v>
      </c>
      <c r="S89" s="5" t="s">
        <v>19</v>
      </c>
      <c r="T89" s="5" t="s">
        <v>20</v>
      </c>
      <c r="U89" s="5" t="s">
        <v>21</v>
      </c>
      <c r="V89" s="5" t="s">
        <v>22</v>
      </c>
      <c r="W89" s="5" t="s">
        <v>23</v>
      </c>
      <c r="X89" s="5" t="s">
        <v>24</v>
      </c>
      <c r="Y89" s="5" t="s">
        <v>25</v>
      </c>
      <c r="Z89" s="5" t="s">
        <v>26</v>
      </c>
      <c r="AA89" s="5" t="s">
        <v>27</v>
      </c>
      <c r="AB89" s="5" t="s">
        <v>28</v>
      </c>
      <c r="AC89" s="1"/>
      <c r="AD89" s="1"/>
      <c r="AE89" s="1"/>
      <c r="AF89" s="1"/>
      <c r="AG89" s="1"/>
      <c r="AH89" s="1"/>
      <c r="AI89" s="1"/>
      <c r="AJ89" s="1"/>
      <c r="AK89" s="1"/>
    </row>
    <row r="90" spans="1:37" ht="45" customHeight="1">
      <c r="A90" s="1"/>
      <c r="B90" s="54" t="s">
        <v>50</v>
      </c>
      <c r="C90" s="129" t="s">
        <v>275</v>
      </c>
      <c r="D90" s="130"/>
      <c r="E90" s="10" t="s">
        <v>277</v>
      </c>
      <c r="F90" s="10" t="s">
        <v>70</v>
      </c>
      <c r="G90" s="37" t="s">
        <v>35</v>
      </c>
      <c r="H90" s="37" t="s">
        <v>36</v>
      </c>
      <c r="I90" s="39">
        <v>0</v>
      </c>
      <c r="J90" s="13" t="s">
        <v>278</v>
      </c>
      <c r="K90" s="39">
        <v>1</v>
      </c>
      <c r="L90" s="37" t="s">
        <v>38</v>
      </c>
      <c r="M90" s="37" t="s">
        <v>39</v>
      </c>
      <c r="N90" s="39"/>
      <c r="O90" s="39"/>
      <c r="P90" s="95">
        <v>1</v>
      </c>
      <c r="Q90" s="39"/>
      <c r="R90" s="39"/>
      <c r="S90" s="95">
        <v>0.5</v>
      </c>
      <c r="T90" s="39"/>
      <c r="U90" s="39"/>
      <c r="V90" s="95">
        <v>1</v>
      </c>
      <c r="W90" s="39"/>
      <c r="X90" s="39"/>
      <c r="Y90" s="39"/>
      <c r="Z90" s="39">
        <f t="shared" ref="Z90:Z91" si="6">AVERAGE(N90:Y90)</f>
        <v>0.83333333333333337</v>
      </c>
      <c r="AA90" s="39">
        <f t="shared" ref="AA90:AA91" si="7">Z90/K90</f>
        <v>0.83333333333333337</v>
      </c>
      <c r="AB90" s="96" t="s">
        <v>279</v>
      </c>
      <c r="AC90" s="1"/>
      <c r="AD90" s="1"/>
      <c r="AE90" s="1"/>
      <c r="AF90" s="1"/>
      <c r="AG90" s="1"/>
      <c r="AH90" s="1"/>
      <c r="AI90" s="1"/>
      <c r="AJ90" s="1"/>
      <c r="AK90" s="1"/>
    </row>
    <row r="91" spans="1:37" ht="65.25" customHeight="1">
      <c r="A91" s="1"/>
      <c r="B91" s="9" t="s">
        <v>50</v>
      </c>
      <c r="C91" s="129" t="s">
        <v>275</v>
      </c>
      <c r="D91" s="130"/>
      <c r="E91" s="10" t="s">
        <v>280</v>
      </c>
      <c r="F91" s="10" t="s">
        <v>70</v>
      </c>
      <c r="G91" s="11" t="s">
        <v>35</v>
      </c>
      <c r="H91" s="11" t="s">
        <v>36</v>
      </c>
      <c r="I91" s="12">
        <v>0</v>
      </c>
      <c r="J91" s="13" t="s">
        <v>278</v>
      </c>
      <c r="K91" s="12">
        <v>1</v>
      </c>
      <c r="L91" s="11" t="s">
        <v>38</v>
      </c>
      <c r="M91" s="11" t="s">
        <v>39</v>
      </c>
      <c r="N91" s="12"/>
      <c r="O91" s="12"/>
      <c r="P91" s="12"/>
      <c r="Q91" s="12"/>
      <c r="R91" s="12"/>
      <c r="S91" s="12"/>
      <c r="T91" s="12"/>
      <c r="U91" s="12"/>
      <c r="V91" s="14">
        <v>1</v>
      </c>
      <c r="W91" s="12"/>
      <c r="X91" s="12"/>
      <c r="Y91" s="12"/>
      <c r="Z91" s="12">
        <f t="shared" si="6"/>
        <v>1</v>
      </c>
      <c r="AA91" s="12">
        <f t="shared" si="7"/>
        <v>1</v>
      </c>
      <c r="AB91" s="82" t="s">
        <v>281</v>
      </c>
      <c r="AC91" s="1"/>
      <c r="AD91" s="1"/>
      <c r="AE91" s="1"/>
      <c r="AF91" s="1"/>
      <c r="AG91" s="1"/>
      <c r="AH91" s="1"/>
      <c r="AI91" s="1"/>
      <c r="AJ91" s="1"/>
      <c r="AK91" s="1"/>
    </row>
    <row r="92" spans="1:37"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sheetData>
  <mergeCells count="108">
    <mergeCell ref="C53:D53"/>
    <mergeCell ref="C54:D54"/>
    <mergeCell ref="C55:D55"/>
    <mergeCell ref="C56:D56"/>
    <mergeCell ref="C57:D57"/>
    <mergeCell ref="C58:D58"/>
    <mergeCell ref="C59:D59"/>
    <mergeCell ref="C44:D44"/>
    <mergeCell ref="C45:D45"/>
    <mergeCell ref="C46:D46"/>
    <mergeCell ref="C47:D47"/>
    <mergeCell ref="C48:D48"/>
    <mergeCell ref="C49:D49"/>
    <mergeCell ref="C50:D50"/>
    <mergeCell ref="C51:D51"/>
    <mergeCell ref="C52:D52"/>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65:D65"/>
    <mergeCell ref="C66:D66"/>
    <mergeCell ref="C90:D90"/>
    <mergeCell ref="C91:D91"/>
    <mergeCell ref="C67:D67"/>
    <mergeCell ref="C68:D68"/>
    <mergeCell ref="C69:D69"/>
    <mergeCell ref="C74:D74"/>
    <mergeCell ref="C75:D75"/>
    <mergeCell ref="C76:D76"/>
    <mergeCell ref="C89:D89"/>
    <mergeCell ref="C7:D7"/>
    <mergeCell ref="C8:D8"/>
    <mergeCell ref="C9:D9"/>
    <mergeCell ref="C10:D10"/>
    <mergeCell ref="C60:D60"/>
    <mergeCell ref="C61:D61"/>
    <mergeCell ref="C62:D62"/>
    <mergeCell ref="C63:D63"/>
    <mergeCell ref="C64:D64"/>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58">
    <cfRule type="cellIs" dxfId="116" priority="1" operator="lessThan">
      <formula>0.7</formula>
    </cfRule>
  </conditionalFormatting>
  <conditionalFormatting sqref="N7:AA58">
    <cfRule type="cellIs" dxfId="115" priority="2" operator="between">
      <formula>0.7</formula>
      <formula>0.9</formula>
    </cfRule>
  </conditionalFormatting>
  <conditionalFormatting sqref="N7:AA58">
    <cfRule type="cellIs" dxfId="114" priority="3" operator="greaterThan">
      <formula>0.9</formula>
    </cfRule>
  </conditionalFormatting>
  <conditionalFormatting sqref="N75:AA75">
    <cfRule type="cellIs" dxfId="113" priority="4" operator="lessThan">
      <formula>0.7</formula>
    </cfRule>
  </conditionalFormatting>
  <conditionalFormatting sqref="N75:AA75">
    <cfRule type="cellIs" dxfId="112" priority="5" operator="between">
      <formula>0.7</formula>
      <formula>0.9</formula>
    </cfRule>
  </conditionalFormatting>
  <conditionalFormatting sqref="N75:AA75">
    <cfRule type="cellIs" dxfId="111" priority="6" operator="greaterThan">
      <formula>0.9</formula>
    </cfRule>
  </conditionalFormatting>
  <conditionalFormatting sqref="Z59:AA69 Z75:AA76 N76:Y76 Z90:AA91 N91:Y91">
    <cfRule type="cellIs" dxfId="110" priority="7" operator="lessThan">
      <formula>0.7</formula>
    </cfRule>
  </conditionalFormatting>
  <conditionalFormatting sqref="Z59:AA69 Z75:AA76 N76:Y76 Z90:AA91 N91:Y91">
    <cfRule type="cellIs" dxfId="109" priority="8" operator="between">
      <formula>0.7</formula>
      <formula>0.9</formula>
    </cfRule>
  </conditionalFormatting>
  <conditionalFormatting sqref="Z59:AA69 Z75:AA76 N76:Y76 Z90:AA91 N91:Y91">
    <cfRule type="cellIs" dxfId="108" priority="9" operator="greaterThan">
      <formula>0.9</formula>
    </cfRule>
  </conditionalFormatting>
  <conditionalFormatting sqref="N59:Y69 N75:Y75 N90:Y90">
    <cfRule type="cellIs" dxfId="107" priority="10" operator="lessThan">
      <formula>0.7</formula>
    </cfRule>
  </conditionalFormatting>
  <conditionalFormatting sqref="N59:Y69 N75:Y75 N90:Y90">
    <cfRule type="cellIs" dxfId="106" priority="11" operator="between">
      <formula>0.7</formula>
      <formula>0.9</formula>
    </cfRule>
  </conditionalFormatting>
  <conditionalFormatting sqref="N59:Y69 N75:Y75 N90:Y90">
    <cfRule type="cellIs" dxfId="105" priority="12" operator="greaterThan">
      <formula>0.9</formula>
    </cfRule>
  </conditionalFormatting>
  <dataValidations count="5">
    <dataValidation type="list" allowBlank="1" showErrorMessage="1" sqref="H7:H69 H75:H76 H90:H91" xr:uid="{00000000-0002-0000-0700-000000000000}">
      <formula1>$AH$7:$AH$9</formula1>
    </dataValidation>
    <dataValidation type="list" allowBlank="1" showErrorMessage="1" sqref="M7:M69 M75:M76 M90:M91" xr:uid="{00000000-0002-0000-0700-000001000000}">
      <formula1>$AJ$7:$AJ$13</formula1>
    </dataValidation>
    <dataValidation type="list" allowBlank="1" showErrorMessage="1" sqref="G7:G69 G75:G76 G90:G91" xr:uid="{00000000-0002-0000-0700-000002000000}">
      <formula1>$AG$7:$AG$11</formula1>
    </dataValidation>
    <dataValidation type="list" allowBlank="1" showErrorMessage="1" sqref="L7:L69 L75:L76 L90:L91" xr:uid="{00000000-0002-0000-0700-000003000000}">
      <formula1>$AI$7:$AI$10</formula1>
    </dataValidation>
    <dataValidation type="list" allowBlank="1" showErrorMessage="1" sqref="B7:B69 B75:B76 B90:B91" xr:uid="{00000000-0002-0000-0700-000004000000}">
      <formula1>$AK$7:$AK$10</formula1>
    </dataValidation>
  </dataValidations>
  <hyperlinks>
    <hyperlink ref="AB90" r:id="rId1" xr:uid="{00000000-0004-0000-0700-000000000000}"/>
    <hyperlink ref="AB91" r:id="rId2" xr:uid="{00000000-0004-0000-0700-000001000000}"/>
  </hyperlinks>
  <pageMargins left="0.7" right="0.7" top="0.75" bottom="0.75" header="0" footer="0"/>
  <pageSetup orientation="landscape"/>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1000"/>
  <sheetViews>
    <sheetView workbookViewId="0">
      <pane xSplit="5" ySplit="5" topLeftCell="AA6" activePane="bottomRight" state="frozen"/>
      <selection pane="topRight" activeCell="F1" sqref="F1"/>
      <selection pane="bottomLeft" activeCell="A6" sqref="A6"/>
      <selection pane="bottomRight" activeCell="AA8" sqref="AA8"/>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1"/>
      <c r="C2" s="122"/>
      <c r="D2" s="103" t="s">
        <v>0</v>
      </c>
      <c r="E2" s="104"/>
      <c r="F2" s="103"/>
      <c r="G2" s="104"/>
      <c r="H2" s="103"/>
      <c r="I2" s="104"/>
      <c r="J2" s="103"/>
      <c r="K2" s="104"/>
      <c r="L2" s="103"/>
      <c r="M2" s="104"/>
      <c r="N2" s="103"/>
      <c r="O2" s="104"/>
      <c r="P2" s="103"/>
      <c r="Q2" s="104"/>
      <c r="R2" s="103"/>
      <c r="S2" s="104"/>
      <c r="T2" s="103"/>
      <c r="U2" s="104"/>
      <c r="V2" s="103"/>
      <c r="W2" s="104"/>
      <c r="X2" s="103"/>
      <c r="Y2" s="104"/>
      <c r="Z2" s="103"/>
      <c r="AA2" s="104"/>
      <c r="AB2" s="3"/>
      <c r="AC2" s="1"/>
      <c r="AD2" s="1"/>
      <c r="AE2" s="1"/>
      <c r="AF2" s="1"/>
      <c r="AG2" s="1"/>
      <c r="AH2" s="1"/>
      <c r="AI2" s="1"/>
      <c r="AJ2" s="1"/>
      <c r="AK2" s="1"/>
    </row>
    <row r="3" spans="1:37" ht="15.75" customHeight="1">
      <c r="A3" s="1"/>
      <c r="B3" s="104"/>
      <c r="C3" s="122"/>
      <c r="D3" s="105" t="s">
        <v>123</v>
      </c>
      <c r="E3" s="106"/>
      <c r="F3" s="105"/>
      <c r="G3" s="106"/>
      <c r="H3" s="105"/>
      <c r="I3" s="106"/>
      <c r="J3" s="105"/>
      <c r="K3" s="106"/>
      <c r="L3" s="105"/>
      <c r="M3" s="106"/>
      <c r="N3" s="105"/>
      <c r="O3" s="106"/>
      <c r="P3" s="105"/>
      <c r="Q3" s="106"/>
      <c r="R3" s="105"/>
      <c r="S3" s="106"/>
      <c r="T3" s="105"/>
      <c r="U3" s="106"/>
      <c r="V3" s="105"/>
      <c r="W3" s="106"/>
      <c r="X3" s="105"/>
      <c r="Y3" s="106"/>
      <c r="Z3" s="105"/>
      <c r="AA3" s="106"/>
      <c r="AB3" s="3"/>
      <c r="AC3" s="1"/>
      <c r="AD3" s="1"/>
      <c r="AE3" s="1"/>
      <c r="AF3" s="1"/>
      <c r="AG3" s="1"/>
      <c r="AH3" s="1"/>
      <c r="AI3" s="1"/>
      <c r="AJ3" s="1"/>
      <c r="AK3" s="1"/>
    </row>
    <row r="4" spans="1:37" ht="48" customHeight="1">
      <c r="A4" s="1"/>
      <c r="B4" s="104"/>
      <c r="C4" s="122"/>
      <c r="D4" s="105" t="s">
        <v>2</v>
      </c>
      <c r="E4" s="106"/>
      <c r="F4" s="105"/>
      <c r="G4" s="106"/>
      <c r="H4" s="105"/>
      <c r="I4" s="106"/>
      <c r="J4" s="105"/>
      <c r="K4" s="106"/>
      <c r="L4" s="105"/>
      <c r="M4" s="106"/>
      <c r="N4" s="105"/>
      <c r="O4" s="106"/>
      <c r="P4" s="105"/>
      <c r="Q4" s="106"/>
      <c r="R4" s="105"/>
      <c r="S4" s="106"/>
      <c r="T4" s="105"/>
      <c r="U4" s="106"/>
      <c r="V4" s="105"/>
      <c r="W4" s="106"/>
      <c r="X4" s="105"/>
      <c r="Y4" s="106"/>
      <c r="Z4" s="105"/>
      <c r="AA4" s="106"/>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16" t="s">
        <v>4</v>
      </c>
      <c r="D6" s="117"/>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282</v>
      </c>
      <c r="V6" s="5" t="s">
        <v>22</v>
      </c>
      <c r="W6" s="5" t="s">
        <v>23</v>
      </c>
      <c r="X6" s="5" t="s">
        <v>24</v>
      </c>
      <c r="Y6" s="5" t="s">
        <v>25</v>
      </c>
      <c r="Z6" s="5" t="s">
        <v>26</v>
      </c>
      <c r="AA6" s="5" t="s">
        <v>27</v>
      </c>
      <c r="AB6" s="5" t="s">
        <v>28</v>
      </c>
      <c r="AC6" s="1"/>
      <c r="AD6" s="123" t="s">
        <v>29</v>
      </c>
      <c r="AE6" s="106"/>
      <c r="AF6" s="1"/>
      <c r="AG6" s="1" t="s">
        <v>7</v>
      </c>
      <c r="AH6" s="1" t="s">
        <v>8</v>
      </c>
      <c r="AI6" s="1" t="s">
        <v>12</v>
      </c>
      <c r="AJ6" s="1" t="s">
        <v>30</v>
      </c>
      <c r="AK6" s="1" t="s">
        <v>3</v>
      </c>
    </row>
    <row r="7" spans="1:37" ht="67.5" customHeight="1">
      <c r="A7" s="1"/>
      <c r="B7" s="33" t="s">
        <v>31</v>
      </c>
      <c r="C7" s="129" t="s">
        <v>32</v>
      </c>
      <c r="D7" s="130"/>
      <c r="E7" s="62" t="s">
        <v>283</v>
      </c>
      <c r="F7" s="10" t="s">
        <v>284</v>
      </c>
      <c r="G7" s="11" t="s">
        <v>35</v>
      </c>
      <c r="H7" s="11" t="s">
        <v>54</v>
      </c>
      <c r="I7" s="12">
        <v>1</v>
      </c>
      <c r="J7" s="13" t="s">
        <v>285</v>
      </c>
      <c r="K7" s="12">
        <v>1</v>
      </c>
      <c r="L7" s="11" t="s">
        <v>38</v>
      </c>
      <c r="M7" s="11" t="s">
        <v>39</v>
      </c>
      <c r="N7" s="12">
        <v>1</v>
      </c>
      <c r="O7" s="12">
        <v>1</v>
      </c>
      <c r="P7" s="12">
        <v>1</v>
      </c>
      <c r="Q7" s="14">
        <v>1</v>
      </c>
      <c r="R7" s="14">
        <v>1</v>
      </c>
      <c r="S7" s="14">
        <v>1</v>
      </c>
      <c r="T7" s="14">
        <v>1</v>
      </c>
      <c r="U7" s="14">
        <v>1</v>
      </c>
      <c r="V7" s="14">
        <v>1</v>
      </c>
      <c r="W7" s="14"/>
      <c r="X7" s="12"/>
      <c r="Y7" s="12"/>
      <c r="Z7" s="12">
        <f t="shared" ref="Z7:Z60" si="0">AVERAGE(N7:Y7)</f>
        <v>1</v>
      </c>
      <c r="AA7" s="14">
        <f t="shared" ref="AA7:AA60" si="1">Z7/K7</f>
        <v>1</v>
      </c>
      <c r="AB7" s="91" t="s">
        <v>286</v>
      </c>
      <c r="AC7" s="1"/>
      <c r="AD7" s="18" t="s">
        <v>40</v>
      </c>
      <c r="AE7" s="19" t="s">
        <v>41</v>
      </c>
      <c r="AF7" s="1"/>
      <c r="AG7" s="2" t="s">
        <v>35</v>
      </c>
      <c r="AH7" s="2" t="s">
        <v>36</v>
      </c>
      <c r="AI7" s="2" t="s">
        <v>38</v>
      </c>
      <c r="AJ7" s="2" t="s">
        <v>42</v>
      </c>
      <c r="AK7" s="1" t="s">
        <v>43</v>
      </c>
    </row>
    <row r="8" spans="1:37" ht="91.5" customHeight="1">
      <c r="A8" s="1"/>
      <c r="B8" s="20" t="s">
        <v>31</v>
      </c>
      <c r="C8" s="129" t="s">
        <v>32</v>
      </c>
      <c r="D8" s="130"/>
      <c r="E8" s="62" t="s">
        <v>287</v>
      </c>
      <c r="F8" s="10" t="s">
        <v>288</v>
      </c>
      <c r="G8" s="11" t="s">
        <v>35</v>
      </c>
      <c r="H8" s="11" t="s">
        <v>54</v>
      </c>
      <c r="I8" s="12">
        <v>0</v>
      </c>
      <c r="J8" s="13" t="s">
        <v>289</v>
      </c>
      <c r="K8" s="12">
        <v>0.85</v>
      </c>
      <c r="L8" s="21" t="s">
        <v>38</v>
      </c>
      <c r="M8" s="21" t="s">
        <v>61</v>
      </c>
      <c r="N8" s="22"/>
      <c r="O8" s="22"/>
      <c r="P8" s="22"/>
      <c r="Q8" s="22"/>
      <c r="R8" s="22"/>
      <c r="S8" s="56">
        <v>0.8</v>
      </c>
      <c r="T8" s="56">
        <v>0.88</v>
      </c>
      <c r="U8" s="56">
        <v>0.88</v>
      </c>
      <c r="V8" s="22"/>
      <c r="W8" s="22"/>
      <c r="X8" s="22"/>
      <c r="Y8" s="22"/>
      <c r="Z8" s="22">
        <f t="shared" si="0"/>
        <v>0.85333333333333339</v>
      </c>
      <c r="AA8" s="56">
        <f t="shared" si="1"/>
        <v>1.003921568627451</v>
      </c>
      <c r="AB8" s="91" t="s">
        <v>290</v>
      </c>
      <c r="AC8" s="1"/>
      <c r="AD8" s="24" t="s">
        <v>44</v>
      </c>
      <c r="AE8" s="19" t="s">
        <v>45</v>
      </c>
      <c r="AF8" s="1"/>
      <c r="AG8" s="2" t="s">
        <v>46</v>
      </c>
      <c r="AH8" s="2" t="s">
        <v>47</v>
      </c>
      <c r="AI8" s="2" t="s">
        <v>48</v>
      </c>
      <c r="AJ8" s="2" t="s">
        <v>49</v>
      </c>
      <c r="AK8" s="1" t="s">
        <v>50</v>
      </c>
    </row>
    <row r="9" spans="1:37" ht="15.75" customHeight="1">
      <c r="A9" s="1"/>
      <c r="B9" s="20"/>
      <c r="C9" s="107"/>
      <c r="D9" s="106"/>
      <c r="E9" s="21"/>
      <c r="F9" s="21"/>
      <c r="G9" s="21"/>
      <c r="H9" s="21"/>
      <c r="I9" s="22"/>
      <c r="J9" s="21"/>
      <c r="K9" s="22"/>
      <c r="L9" s="21"/>
      <c r="M9" s="21"/>
      <c r="N9" s="22"/>
      <c r="O9" s="22"/>
      <c r="P9" s="22"/>
      <c r="Q9" s="22"/>
      <c r="R9" s="22"/>
      <c r="S9" s="22"/>
      <c r="T9" s="22"/>
      <c r="U9" s="22"/>
      <c r="V9" s="22"/>
      <c r="W9" s="22"/>
      <c r="X9" s="22"/>
      <c r="Y9" s="22"/>
      <c r="Z9" s="22" t="e">
        <f t="shared" si="0"/>
        <v>#DIV/0!</v>
      </c>
      <c r="AA9" s="22" t="e">
        <f t="shared" si="1"/>
        <v>#DIV/0!</v>
      </c>
      <c r="AB9" s="21"/>
      <c r="AC9" s="1"/>
      <c r="AD9" s="25" t="s">
        <v>51</v>
      </c>
      <c r="AE9" s="19" t="s">
        <v>52</v>
      </c>
      <c r="AF9" s="1"/>
      <c r="AG9" s="2" t="s">
        <v>53</v>
      </c>
      <c r="AH9" s="2" t="s">
        <v>54</v>
      </c>
      <c r="AI9" s="2" t="s">
        <v>55</v>
      </c>
      <c r="AJ9" s="2" t="s">
        <v>39</v>
      </c>
      <c r="AK9" s="1" t="s">
        <v>31</v>
      </c>
    </row>
    <row r="10" spans="1:37" ht="15.75" customHeight="1">
      <c r="A10" s="1"/>
      <c r="B10" s="20"/>
      <c r="C10" s="107"/>
      <c r="D10" s="106"/>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2" t="s">
        <v>56</v>
      </c>
      <c r="AH10" s="2"/>
      <c r="AI10" s="2" t="s">
        <v>57</v>
      </c>
      <c r="AJ10" s="2" t="s">
        <v>58</v>
      </c>
      <c r="AK10" s="1" t="s">
        <v>59</v>
      </c>
    </row>
    <row r="11" spans="1:37" ht="15.75" customHeight="1">
      <c r="A11" s="1"/>
      <c r="B11" s="19"/>
      <c r="C11" s="107"/>
      <c r="D11" s="106"/>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60</v>
      </c>
      <c r="AH11" s="2"/>
      <c r="AI11" s="2"/>
      <c r="AJ11" s="2" t="s">
        <v>61</v>
      </c>
      <c r="AK11" s="1"/>
    </row>
    <row r="12" spans="1:37" ht="15.75" customHeight="1">
      <c r="A12" s="1"/>
      <c r="B12" s="19"/>
      <c r="C12" s="107"/>
      <c r="D12" s="106"/>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62</v>
      </c>
      <c r="AK12" s="1"/>
    </row>
    <row r="13" spans="1:37" ht="15.75" customHeight="1">
      <c r="A13" s="1"/>
      <c r="B13" s="19"/>
      <c r="C13" s="107"/>
      <c r="D13" s="106"/>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07"/>
      <c r="D14" s="106"/>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07"/>
      <c r="D15" s="106"/>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07"/>
      <c r="D16" s="106"/>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07"/>
      <c r="D17" s="106"/>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07"/>
      <c r="D18" s="106"/>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07"/>
      <c r="D19" s="106"/>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07"/>
      <c r="D20" s="106"/>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07"/>
      <c r="D21" s="106"/>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07"/>
      <c r="D22" s="106"/>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07"/>
      <c r="D23" s="106"/>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07"/>
      <c r="D24" s="106"/>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07"/>
      <c r="D25" s="106"/>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07"/>
      <c r="D26" s="106"/>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07"/>
      <c r="D27" s="106"/>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07"/>
      <c r="D28" s="106"/>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07"/>
      <c r="D29" s="106"/>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07"/>
      <c r="D30" s="106"/>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07"/>
      <c r="D31" s="106"/>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07"/>
      <c r="D32" s="106"/>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07"/>
      <c r="D33" s="106"/>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07"/>
      <c r="D34" s="106"/>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07"/>
      <c r="D35" s="106"/>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07"/>
      <c r="D36" s="106"/>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07"/>
      <c r="D37" s="106"/>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07"/>
      <c r="D38" s="106"/>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07"/>
      <c r="D39" s="106"/>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07"/>
      <c r="D40" s="106"/>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07"/>
      <c r="D41" s="106"/>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07"/>
      <c r="D42" s="106"/>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07"/>
      <c r="D43" s="106"/>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07"/>
      <c r="D44" s="106"/>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07"/>
      <c r="D45" s="106"/>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07"/>
      <c r="D46" s="106"/>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07"/>
      <c r="D47" s="106"/>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07"/>
      <c r="D48" s="106"/>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07"/>
      <c r="D49" s="106"/>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07"/>
      <c r="D50" s="106"/>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07"/>
      <c r="D51" s="106"/>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07"/>
      <c r="D52" s="106"/>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07"/>
      <c r="D53" s="106"/>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07"/>
      <c r="D54" s="106"/>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07"/>
      <c r="D55" s="106"/>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07"/>
      <c r="D56" s="106"/>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07"/>
      <c r="D57" s="106"/>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07"/>
      <c r="D58" s="106"/>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07"/>
      <c r="D59" s="106"/>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08"/>
      <c r="D60" s="109"/>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0" t="s">
        <v>63</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24"/>
      <c r="AC61" s="1"/>
      <c r="AD61" s="1"/>
      <c r="AE61" s="1"/>
      <c r="AF61" s="1"/>
      <c r="AG61" s="1"/>
      <c r="AH61" s="1"/>
      <c r="AI61" s="1"/>
      <c r="AJ61" s="1"/>
      <c r="AK61" s="1"/>
    </row>
    <row r="62" spans="1:37" ht="15.75" customHeight="1">
      <c r="A62" s="1"/>
      <c r="B62" s="125"/>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7"/>
      <c r="AC62" s="1"/>
      <c r="AD62" s="1"/>
      <c r="AE62" s="1"/>
      <c r="AF62" s="1"/>
      <c r="AG62" s="1"/>
      <c r="AH62" s="1"/>
      <c r="AI62" s="1"/>
      <c r="AJ62" s="1"/>
      <c r="AK62" s="1"/>
    </row>
    <row r="63" spans="1:37" ht="15.75" customHeight="1">
      <c r="A63" s="1"/>
      <c r="B63" s="31" t="s">
        <v>3</v>
      </c>
      <c r="C63" s="116" t="s">
        <v>4</v>
      </c>
      <c r="D63" s="117"/>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5" t="s">
        <v>23</v>
      </c>
      <c r="X63" s="5" t="s">
        <v>24</v>
      </c>
      <c r="Y63" s="5" t="s">
        <v>25</v>
      </c>
      <c r="Z63" s="5" t="s">
        <v>26</v>
      </c>
      <c r="AA63" s="5" t="s">
        <v>27</v>
      </c>
      <c r="AB63" s="5" t="s">
        <v>28</v>
      </c>
      <c r="AC63" s="1"/>
      <c r="AD63" s="1"/>
      <c r="AE63" s="1"/>
      <c r="AF63" s="1"/>
      <c r="AG63" s="1"/>
      <c r="AH63" s="1"/>
      <c r="AI63" s="1"/>
      <c r="AJ63" s="1"/>
      <c r="AK63" s="1"/>
    </row>
    <row r="64" spans="1:37" ht="15.75" customHeight="1">
      <c r="A64" s="1"/>
      <c r="B64" s="33"/>
      <c r="C64" s="118"/>
      <c r="D64" s="115"/>
      <c r="E64" s="11"/>
      <c r="F64" s="10"/>
      <c r="G64" s="11"/>
      <c r="H64" s="11"/>
      <c r="I64" s="12"/>
      <c r="J64" s="13"/>
      <c r="K64" s="12"/>
      <c r="L64" s="11"/>
      <c r="M64" s="11"/>
      <c r="N64" s="12"/>
      <c r="O64" s="12"/>
      <c r="P64" s="12"/>
      <c r="Q64" s="12"/>
      <c r="R64" s="11" t="s">
        <v>291</v>
      </c>
      <c r="S64" s="12"/>
      <c r="T64" s="12"/>
      <c r="U64" s="12"/>
      <c r="V64" s="12"/>
      <c r="W64" s="12"/>
      <c r="X64" s="12"/>
      <c r="Y64" s="12"/>
      <c r="Z64" s="12" t="e">
        <f t="shared" ref="Z64:Z78" si="2">AVERAGE(N64:Y64)</f>
        <v>#DIV/0!</v>
      </c>
      <c r="AA64" s="12" t="e">
        <f t="shared" ref="AA64:AA78" si="3">Z64/K64</f>
        <v>#DIV/0!</v>
      </c>
      <c r="AB64" s="97"/>
      <c r="AC64" s="1"/>
      <c r="AD64" s="1"/>
      <c r="AE64" s="1"/>
      <c r="AF64" s="1"/>
      <c r="AG64" s="1"/>
      <c r="AH64" s="1"/>
      <c r="AI64" s="1"/>
      <c r="AJ64" s="1"/>
      <c r="AK64" s="1"/>
    </row>
    <row r="65" spans="1:37" ht="15.75" customHeight="1">
      <c r="A65" s="1"/>
      <c r="B65" s="20"/>
      <c r="C65" s="119"/>
      <c r="D65" s="106"/>
      <c r="E65" s="37"/>
      <c r="F65" s="38"/>
      <c r="G65" s="37"/>
      <c r="H65" s="37"/>
      <c r="I65" s="39"/>
      <c r="J65" s="40"/>
      <c r="K65" s="39"/>
      <c r="L65" s="37"/>
      <c r="M65" s="37"/>
      <c r="N65" s="39"/>
      <c r="O65" s="39"/>
      <c r="P65" s="39"/>
      <c r="Q65" s="39"/>
      <c r="R65" s="39"/>
      <c r="S65" s="39"/>
      <c r="T65" s="39"/>
      <c r="U65" s="39"/>
      <c r="V65" s="39"/>
      <c r="W65" s="39"/>
      <c r="X65" s="39"/>
      <c r="Y65" s="39"/>
      <c r="Z65" s="39" t="e">
        <f t="shared" si="2"/>
        <v>#DIV/0!</v>
      </c>
      <c r="AA65" s="39" t="e">
        <f t="shared" si="3"/>
        <v>#DIV/0!</v>
      </c>
      <c r="AB65" s="21"/>
      <c r="AC65" s="1"/>
      <c r="AD65" s="1"/>
      <c r="AE65" s="1"/>
      <c r="AF65" s="1"/>
      <c r="AG65" s="1"/>
      <c r="AH65" s="1"/>
      <c r="AI65" s="1"/>
      <c r="AJ65" s="1"/>
      <c r="AK65" s="1"/>
    </row>
    <row r="66" spans="1:37" ht="15.75" customHeight="1">
      <c r="A66" s="1"/>
      <c r="B66" s="20"/>
      <c r="C66" s="119"/>
      <c r="D66" s="106"/>
      <c r="E66" s="37"/>
      <c r="F66" s="38"/>
      <c r="G66" s="37"/>
      <c r="H66" s="37"/>
      <c r="I66" s="39"/>
      <c r="J66" s="40"/>
      <c r="K66" s="39"/>
      <c r="L66" s="37"/>
      <c r="M66" s="37"/>
      <c r="N66" s="39"/>
      <c r="O66" s="39"/>
      <c r="P66" s="39"/>
      <c r="Q66" s="39"/>
      <c r="R66" s="39"/>
      <c r="S66" s="39"/>
      <c r="T66" s="39"/>
      <c r="U66" s="39"/>
      <c r="V66" s="39"/>
      <c r="W66" s="39"/>
      <c r="X66" s="39"/>
      <c r="Y66" s="39"/>
      <c r="Z66" s="39" t="e">
        <f t="shared" si="2"/>
        <v>#DIV/0!</v>
      </c>
      <c r="AA66" s="39" t="e">
        <f t="shared" si="3"/>
        <v>#DIV/0!</v>
      </c>
      <c r="AB66" s="21"/>
      <c r="AC66" s="1"/>
      <c r="AD66" s="1"/>
      <c r="AE66" s="1"/>
      <c r="AF66" s="1"/>
      <c r="AG66" s="1"/>
      <c r="AH66" s="1"/>
      <c r="AI66" s="1"/>
      <c r="AJ66" s="1"/>
      <c r="AK66" s="1"/>
    </row>
    <row r="67" spans="1:37" ht="15.75" customHeight="1">
      <c r="A67" s="1"/>
      <c r="B67" s="20"/>
      <c r="C67" s="119"/>
      <c r="D67" s="106"/>
      <c r="E67" s="37"/>
      <c r="F67" s="38"/>
      <c r="G67" s="37"/>
      <c r="H67" s="37"/>
      <c r="I67" s="39"/>
      <c r="J67" s="40"/>
      <c r="K67" s="39"/>
      <c r="L67" s="37"/>
      <c r="M67" s="37"/>
      <c r="N67" s="39"/>
      <c r="O67" s="39"/>
      <c r="P67" s="39"/>
      <c r="Q67" s="39"/>
      <c r="R67" s="39"/>
      <c r="S67" s="39"/>
      <c r="T67" s="39"/>
      <c r="U67" s="39"/>
      <c r="V67" s="39"/>
      <c r="W67" s="39"/>
      <c r="X67" s="39"/>
      <c r="Y67" s="39"/>
      <c r="Z67" s="39" t="e">
        <f t="shared" si="2"/>
        <v>#DIV/0!</v>
      </c>
      <c r="AA67" s="39" t="e">
        <f t="shared" si="3"/>
        <v>#DIV/0!</v>
      </c>
      <c r="AB67" s="21"/>
      <c r="AC67" s="1"/>
      <c r="AD67" s="1"/>
      <c r="AE67" s="1"/>
      <c r="AF67" s="1"/>
      <c r="AG67" s="1"/>
      <c r="AH67" s="1"/>
      <c r="AI67" s="1"/>
      <c r="AJ67" s="1"/>
      <c r="AK67" s="1"/>
    </row>
    <row r="68" spans="1:37" ht="15.75" customHeight="1">
      <c r="A68" s="1"/>
      <c r="B68" s="20"/>
      <c r="C68" s="119"/>
      <c r="D68" s="106"/>
      <c r="E68" s="37"/>
      <c r="F68" s="38"/>
      <c r="G68" s="37"/>
      <c r="H68" s="37"/>
      <c r="I68" s="39"/>
      <c r="J68" s="40"/>
      <c r="K68" s="39"/>
      <c r="L68" s="37"/>
      <c r="M68" s="37"/>
      <c r="N68" s="39"/>
      <c r="O68" s="39"/>
      <c r="P68" s="39"/>
      <c r="Q68" s="39"/>
      <c r="R68" s="39"/>
      <c r="S68" s="39"/>
      <c r="T68" s="39"/>
      <c r="U68" s="39"/>
      <c r="V68" s="39"/>
      <c r="W68" s="39"/>
      <c r="X68" s="39"/>
      <c r="Y68" s="39"/>
      <c r="Z68" s="39" t="e">
        <f t="shared" si="2"/>
        <v>#DIV/0!</v>
      </c>
      <c r="AA68" s="39" t="e">
        <f t="shared" si="3"/>
        <v>#DIV/0!</v>
      </c>
      <c r="AB68" s="21"/>
      <c r="AC68" s="1"/>
      <c r="AD68" s="1"/>
      <c r="AE68" s="1"/>
      <c r="AF68" s="1"/>
      <c r="AG68" s="1"/>
      <c r="AH68" s="1"/>
      <c r="AI68" s="1"/>
      <c r="AJ68" s="1"/>
      <c r="AK68" s="1"/>
    </row>
    <row r="69" spans="1:37" ht="15.75" customHeight="1">
      <c r="A69" s="1"/>
      <c r="B69" s="20"/>
      <c r="C69" s="119"/>
      <c r="D69" s="106"/>
      <c r="E69" s="37"/>
      <c r="F69" s="38"/>
      <c r="G69" s="37"/>
      <c r="H69" s="37"/>
      <c r="I69" s="39"/>
      <c r="J69" s="40"/>
      <c r="K69" s="39"/>
      <c r="L69" s="37"/>
      <c r="M69" s="37"/>
      <c r="N69" s="39"/>
      <c r="O69" s="39"/>
      <c r="P69" s="39"/>
      <c r="Q69" s="39"/>
      <c r="R69" s="39"/>
      <c r="S69" s="39"/>
      <c r="T69" s="39"/>
      <c r="U69" s="39"/>
      <c r="V69" s="39"/>
      <c r="W69" s="39"/>
      <c r="X69" s="39"/>
      <c r="Y69" s="39"/>
      <c r="Z69" s="39" t="e">
        <f t="shared" si="2"/>
        <v>#DIV/0!</v>
      </c>
      <c r="AA69" s="39" t="e">
        <f t="shared" si="3"/>
        <v>#DIV/0!</v>
      </c>
      <c r="AB69" s="21"/>
      <c r="AC69" s="1"/>
      <c r="AD69" s="1"/>
      <c r="AE69" s="1"/>
      <c r="AF69" s="1"/>
      <c r="AG69" s="1"/>
      <c r="AH69" s="1"/>
      <c r="AI69" s="1"/>
      <c r="AJ69" s="1"/>
      <c r="AK69" s="1"/>
    </row>
    <row r="70" spans="1:37" ht="15.75" customHeight="1">
      <c r="A70" s="1"/>
      <c r="B70" s="20"/>
      <c r="C70" s="119"/>
      <c r="D70" s="106"/>
      <c r="E70" s="37"/>
      <c r="F70" s="38"/>
      <c r="G70" s="37"/>
      <c r="H70" s="37"/>
      <c r="I70" s="39"/>
      <c r="J70" s="40"/>
      <c r="K70" s="39"/>
      <c r="L70" s="37"/>
      <c r="M70" s="37"/>
      <c r="N70" s="39"/>
      <c r="O70" s="39"/>
      <c r="P70" s="39"/>
      <c r="Q70" s="39"/>
      <c r="R70" s="39"/>
      <c r="S70" s="39"/>
      <c r="T70" s="39"/>
      <c r="U70" s="39"/>
      <c r="V70" s="39"/>
      <c r="W70" s="39"/>
      <c r="X70" s="39"/>
      <c r="Y70" s="39"/>
      <c r="Z70" s="39" t="e">
        <f t="shared" si="2"/>
        <v>#DIV/0!</v>
      </c>
      <c r="AA70" s="39" t="e">
        <f t="shared" si="3"/>
        <v>#DIV/0!</v>
      </c>
      <c r="AB70" s="21"/>
      <c r="AC70" s="1"/>
      <c r="AD70" s="1"/>
      <c r="AE70" s="1"/>
      <c r="AF70" s="1"/>
      <c r="AG70" s="1"/>
      <c r="AH70" s="1"/>
      <c r="AI70" s="1"/>
      <c r="AJ70" s="1"/>
      <c r="AK70" s="1"/>
    </row>
    <row r="71" spans="1:37" ht="15.75" customHeight="1">
      <c r="A71" s="1"/>
      <c r="B71" s="20"/>
      <c r="C71" s="119"/>
      <c r="D71" s="106"/>
      <c r="E71" s="37"/>
      <c r="F71" s="38"/>
      <c r="G71" s="37"/>
      <c r="H71" s="37"/>
      <c r="I71" s="39"/>
      <c r="J71" s="40"/>
      <c r="K71" s="39"/>
      <c r="L71" s="37"/>
      <c r="M71" s="37"/>
      <c r="N71" s="39"/>
      <c r="O71" s="39"/>
      <c r="P71" s="39"/>
      <c r="Q71" s="39"/>
      <c r="R71" s="39"/>
      <c r="S71" s="39"/>
      <c r="T71" s="39"/>
      <c r="U71" s="39"/>
      <c r="V71" s="39"/>
      <c r="W71" s="39"/>
      <c r="X71" s="39"/>
      <c r="Y71" s="39"/>
      <c r="Z71" s="39" t="e">
        <f t="shared" si="2"/>
        <v>#DIV/0!</v>
      </c>
      <c r="AA71" s="39" t="e">
        <f t="shared" si="3"/>
        <v>#DIV/0!</v>
      </c>
      <c r="AB71" s="21"/>
      <c r="AC71" s="1"/>
      <c r="AD71" s="1"/>
      <c r="AE71" s="1"/>
      <c r="AF71" s="1"/>
      <c r="AG71" s="1"/>
      <c r="AH71" s="1"/>
      <c r="AI71" s="1"/>
      <c r="AJ71" s="1"/>
      <c r="AK71" s="1"/>
    </row>
    <row r="72" spans="1:37" ht="15.75" customHeight="1">
      <c r="A72" s="1"/>
      <c r="B72" s="20"/>
      <c r="C72" s="119"/>
      <c r="D72" s="106"/>
      <c r="E72" s="37"/>
      <c r="F72" s="38"/>
      <c r="G72" s="37"/>
      <c r="H72" s="37"/>
      <c r="I72" s="39"/>
      <c r="J72" s="40"/>
      <c r="K72" s="39"/>
      <c r="L72" s="37"/>
      <c r="M72" s="37"/>
      <c r="N72" s="39"/>
      <c r="O72" s="39"/>
      <c r="P72" s="39"/>
      <c r="Q72" s="39"/>
      <c r="R72" s="39"/>
      <c r="S72" s="39"/>
      <c r="T72" s="39"/>
      <c r="U72" s="39"/>
      <c r="V72" s="39"/>
      <c r="W72" s="39"/>
      <c r="X72" s="39"/>
      <c r="Y72" s="39"/>
      <c r="Z72" s="39" t="e">
        <f t="shared" si="2"/>
        <v>#DIV/0!</v>
      </c>
      <c r="AA72" s="39" t="e">
        <f t="shared" si="3"/>
        <v>#DIV/0!</v>
      </c>
      <c r="AB72" s="21"/>
      <c r="AC72" s="1"/>
      <c r="AD72" s="1"/>
      <c r="AE72" s="1"/>
      <c r="AF72" s="1"/>
      <c r="AG72" s="1"/>
      <c r="AH72" s="1"/>
      <c r="AI72" s="1"/>
      <c r="AJ72" s="1"/>
      <c r="AK72" s="1"/>
    </row>
    <row r="73" spans="1:37" ht="15.75" customHeight="1">
      <c r="A73" s="1"/>
      <c r="B73" s="20"/>
      <c r="C73" s="119"/>
      <c r="D73" s="106"/>
      <c r="E73" s="37"/>
      <c r="F73" s="38"/>
      <c r="G73" s="37"/>
      <c r="H73" s="37"/>
      <c r="I73" s="39"/>
      <c r="J73" s="40"/>
      <c r="K73" s="39"/>
      <c r="L73" s="37"/>
      <c r="M73" s="37"/>
      <c r="N73" s="39"/>
      <c r="O73" s="39"/>
      <c r="P73" s="39"/>
      <c r="Q73" s="39"/>
      <c r="R73" s="39"/>
      <c r="S73" s="39"/>
      <c r="T73" s="39"/>
      <c r="U73" s="39"/>
      <c r="V73" s="39"/>
      <c r="W73" s="39"/>
      <c r="X73" s="39"/>
      <c r="Y73" s="39"/>
      <c r="Z73" s="39" t="e">
        <f t="shared" si="2"/>
        <v>#DIV/0!</v>
      </c>
      <c r="AA73" s="39" t="e">
        <f t="shared" si="3"/>
        <v>#DIV/0!</v>
      </c>
      <c r="AB73" s="21"/>
      <c r="AC73" s="1"/>
      <c r="AD73" s="1"/>
      <c r="AE73" s="1"/>
      <c r="AF73" s="1"/>
      <c r="AG73" s="1"/>
      <c r="AH73" s="1"/>
      <c r="AI73" s="1"/>
      <c r="AJ73" s="1"/>
      <c r="AK73" s="1"/>
    </row>
    <row r="74" spans="1:37" ht="15.75" customHeight="1">
      <c r="A74" s="1"/>
      <c r="B74" s="20"/>
      <c r="C74" s="119"/>
      <c r="D74" s="106"/>
      <c r="E74" s="37"/>
      <c r="F74" s="38"/>
      <c r="G74" s="37"/>
      <c r="H74" s="37"/>
      <c r="I74" s="39"/>
      <c r="J74" s="40"/>
      <c r="K74" s="39"/>
      <c r="L74" s="37"/>
      <c r="M74" s="37"/>
      <c r="N74" s="39"/>
      <c r="O74" s="39"/>
      <c r="P74" s="39"/>
      <c r="Q74" s="39"/>
      <c r="R74" s="39"/>
      <c r="S74" s="39"/>
      <c r="T74" s="39"/>
      <c r="U74" s="39"/>
      <c r="V74" s="39"/>
      <c r="W74" s="39"/>
      <c r="X74" s="39"/>
      <c r="Y74" s="39"/>
      <c r="Z74" s="39" t="e">
        <f t="shared" si="2"/>
        <v>#DIV/0!</v>
      </c>
      <c r="AA74" s="39" t="e">
        <f t="shared" si="3"/>
        <v>#DIV/0!</v>
      </c>
      <c r="AB74" s="21"/>
      <c r="AC74" s="1"/>
      <c r="AD74" s="1"/>
      <c r="AE74" s="1"/>
      <c r="AF74" s="1"/>
      <c r="AG74" s="1"/>
      <c r="AH74" s="1"/>
      <c r="AI74" s="1"/>
      <c r="AJ74" s="1"/>
      <c r="AK74" s="1"/>
    </row>
    <row r="75" spans="1:37" ht="15.75" customHeight="1">
      <c r="A75" s="1"/>
      <c r="B75" s="20"/>
      <c r="C75" s="119"/>
      <c r="D75" s="106"/>
      <c r="E75" s="37"/>
      <c r="F75" s="38"/>
      <c r="G75" s="37"/>
      <c r="H75" s="37"/>
      <c r="I75" s="39"/>
      <c r="J75" s="40"/>
      <c r="K75" s="39"/>
      <c r="L75" s="37"/>
      <c r="M75" s="37"/>
      <c r="N75" s="39"/>
      <c r="O75" s="39"/>
      <c r="P75" s="39"/>
      <c r="Q75" s="39"/>
      <c r="R75" s="39"/>
      <c r="S75" s="39"/>
      <c r="T75" s="39"/>
      <c r="U75" s="39"/>
      <c r="V75" s="39"/>
      <c r="W75" s="39"/>
      <c r="X75" s="39"/>
      <c r="Y75" s="39"/>
      <c r="Z75" s="39" t="e">
        <f t="shared" si="2"/>
        <v>#DIV/0!</v>
      </c>
      <c r="AA75" s="39" t="e">
        <f t="shared" si="3"/>
        <v>#DIV/0!</v>
      </c>
      <c r="AB75" s="21"/>
      <c r="AC75" s="1"/>
      <c r="AD75" s="1"/>
      <c r="AE75" s="1"/>
      <c r="AF75" s="1"/>
      <c r="AG75" s="1"/>
      <c r="AH75" s="1"/>
      <c r="AI75" s="1"/>
      <c r="AJ75" s="1"/>
      <c r="AK75" s="1"/>
    </row>
    <row r="76" spans="1:37" ht="15.75" customHeight="1">
      <c r="A76" s="1"/>
      <c r="B76" s="20"/>
      <c r="C76" s="119"/>
      <c r="D76" s="106"/>
      <c r="E76" s="37"/>
      <c r="F76" s="38"/>
      <c r="G76" s="37"/>
      <c r="H76" s="37"/>
      <c r="I76" s="39"/>
      <c r="J76" s="40"/>
      <c r="K76" s="39"/>
      <c r="L76" s="37"/>
      <c r="M76" s="37"/>
      <c r="N76" s="39"/>
      <c r="O76" s="39"/>
      <c r="P76" s="39"/>
      <c r="Q76" s="39"/>
      <c r="R76" s="39"/>
      <c r="S76" s="39"/>
      <c r="T76" s="39"/>
      <c r="U76" s="39"/>
      <c r="V76" s="39"/>
      <c r="W76" s="39"/>
      <c r="X76" s="39"/>
      <c r="Y76" s="39"/>
      <c r="Z76" s="39" t="e">
        <f t="shared" si="2"/>
        <v>#DIV/0!</v>
      </c>
      <c r="AA76" s="39" t="e">
        <f t="shared" si="3"/>
        <v>#DIV/0!</v>
      </c>
      <c r="AB76" s="21"/>
      <c r="AC76" s="1"/>
      <c r="AD76" s="1"/>
      <c r="AE76" s="1"/>
      <c r="AF76" s="1"/>
      <c r="AG76" s="1"/>
      <c r="AH76" s="1"/>
      <c r="AI76" s="1"/>
      <c r="AJ76" s="1"/>
      <c r="AK76" s="1"/>
    </row>
    <row r="77" spans="1:37" ht="15.75" customHeight="1">
      <c r="A77" s="1"/>
      <c r="B77" s="20"/>
      <c r="C77" s="119"/>
      <c r="D77" s="106"/>
      <c r="E77" s="37"/>
      <c r="F77" s="38"/>
      <c r="G77" s="37"/>
      <c r="H77" s="37"/>
      <c r="I77" s="39"/>
      <c r="J77" s="40"/>
      <c r="K77" s="39"/>
      <c r="L77" s="37"/>
      <c r="M77" s="37"/>
      <c r="N77" s="39"/>
      <c r="O77" s="39"/>
      <c r="P77" s="39"/>
      <c r="Q77" s="39"/>
      <c r="R77" s="39"/>
      <c r="S77" s="39"/>
      <c r="T77" s="39"/>
      <c r="U77" s="39"/>
      <c r="V77" s="39"/>
      <c r="W77" s="39"/>
      <c r="X77" s="39"/>
      <c r="Y77" s="39"/>
      <c r="Z77" s="39" t="e">
        <f t="shared" si="2"/>
        <v>#DIV/0!</v>
      </c>
      <c r="AA77" s="39" t="e">
        <f t="shared" si="3"/>
        <v>#DIV/0!</v>
      </c>
      <c r="AB77" s="21"/>
      <c r="AC77" s="1"/>
      <c r="AD77" s="1"/>
      <c r="AE77" s="1"/>
      <c r="AF77" s="1"/>
      <c r="AG77" s="1"/>
      <c r="AH77" s="1"/>
      <c r="AI77" s="1"/>
      <c r="AJ77" s="1"/>
      <c r="AK77" s="1"/>
    </row>
    <row r="78" spans="1:37" ht="15.75" customHeight="1">
      <c r="A78" s="1"/>
      <c r="B78" s="42"/>
      <c r="C78" s="120"/>
      <c r="D78" s="109"/>
      <c r="E78" s="43"/>
      <c r="F78" s="44"/>
      <c r="G78" s="43"/>
      <c r="H78" s="43"/>
      <c r="I78" s="45"/>
      <c r="J78" s="46"/>
      <c r="K78" s="45"/>
      <c r="L78" s="43"/>
      <c r="M78" s="43"/>
      <c r="N78" s="45"/>
      <c r="O78" s="45"/>
      <c r="P78" s="45"/>
      <c r="Q78" s="45"/>
      <c r="R78" s="45"/>
      <c r="S78" s="45"/>
      <c r="T78" s="45"/>
      <c r="U78" s="45"/>
      <c r="V78" s="45"/>
      <c r="W78" s="45"/>
      <c r="X78" s="45"/>
      <c r="Y78" s="45"/>
      <c r="Z78" s="45" t="e">
        <f t="shared" si="2"/>
        <v>#DIV/0!</v>
      </c>
      <c r="AA78" s="45" t="e">
        <f t="shared" si="3"/>
        <v>#DIV/0!</v>
      </c>
      <c r="AB78" s="27"/>
      <c r="AC78" s="1"/>
      <c r="AD78" s="1"/>
      <c r="AE78" s="1"/>
      <c r="AF78" s="1"/>
      <c r="AG78" s="1"/>
      <c r="AH78" s="1"/>
      <c r="AI78" s="1"/>
      <c r="AJ78" s="1"/>
      <c r="AK78" s="1"/>
    </row>
    <row r="79" spans="1:37" ht="15.75" customHeight="1">
      <c r="A79" s="1"/>
      <c r="B79" s="110" t="s">
        <v>68</v>
      </c>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24"/>
      <c r="AC79" s="1"/>
      <c r="AD79" s="1"/>
      <c r="AE79" s="1"/>
      <c r="AF79" s="1"/>
      <c r="AG79" s="1"/>
      <c r="AH79" s="1"/>
      <c r="AI79" s="1"/>
      <c r="AJ79" s="1"/>
      <c r="AK79" s="1"/>
    </row>
    <row r="80" spans="1:37" ht="15.75" customHeight="1">
      <c r="A80" s="1"/>
      <c r="B80" s="125"/>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7"/>
      <c r="AC80" s="1"/>
      <c r="AD80" s="1"/>
      <c r="AE80" s="1"/>
      <c r="AF80" s="1"/>
      <c r="AG80" s="1"/>
      <c r="AH80" s="1"/>
      <c r="AI80" s="1"/>
      <c r="AJ80" s="1"/>
      <c r="AK80" s="1"/>
    </row>
    <row r="81" spans="1:37" ht="15.75" customHeight="1">
      <c r="A81" s="1"/>
      <c r="B81" s="31" t="s">
        <v>3</v>
      </c>
      <c r="C81" s="116" t="s">
        <v>4</v>
      </c>
      <c r="D81" s="117"/>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132.75" customHeight="1">
      <c r="A82" s="1"/>
      <c r="B82" s="9" t="s">
        <v>50</v>
      </c>
      <c r="C82" s="129" t="s">
        <v>32</v>
      </c>
      <c r="D82" s="130"/>
      <c r="E82" s="62" t="s">
        <v>292</v>
      </c>
      <c r="F82" s="10" t="s">
        <v>70</v>
      </c>
      <c r="G82" s="11" t="s">
        <v>35</v>
      </c>
      <c r="H82" s="11" t="s">
        <v>36</v>
      </c>
      <c r="I82" s="12">
        <v>0</v>
      </c>
      <c r="J82" s="13" t="s">
        <v>293</v>
      </c>
      <c r="K82" s="12">
        <v>1</v>
      </c>
      <c r="L82" s="11" t="s">
        <v>38</v>
      </c>
      <c r="M82" s="11" t="s">
        <v>39</v>
      </c>
      <c r="N82" s="12"/>
      <c r="O82" s="12"/>
      <c r="P82" s="14">
        <v>0.5</v>
      </c>
      <c r="Q82" s="12"/>
      <c r="R82" s="12"/>
      <c r="S82" s="14">
        <v>1</v>
      </c>
      <c r="T82" s="12"/>
      <c r="U82" s="12"/>
      <c r="V82" s="14">
        <v>0.75</v>
      </c>
      <c r="W82" s="12"/>
      <c r="X82" s="12"/>
      <c r="Y82" s="12"/>
      <c r="Z82" s="12">
        <f t="shared" ref="Z82:Z96" si="4">AVERAGE(N82:Y82)</f>
        <v>0.75</v>
      </c>
      <c r="AA82" s="12">
        <f t="shared" ref="AA82:AA96" si="5">Z82/K82</f>
        <v>0.75</v>
      </c>
      <c r="AB82" s="82" t="s">
        <v>294</v>
      </c>
      <c r="AC82" s="1"/>
      <c r="AD82" s="1"/>
      <c r="AE82" s="1"/>
      <c r="AF82" s="1"/>
      <c r="AG82" s="1"/>
      <c r="AH82" s="1"/>
      <c r="AI82" s="1"/>
      <c r="AJ82" s="1"/>
      <c r="AK82" s="1"/>
    </row>
    <row r="83" spans="1:37" ht="15.75" customHeight="1">
      <c r="A83" s="1"/>
      <c r="B83" s="20"/>
      <c r="C83" s="119"/>
      <c r="D83" s="106"/>
      <c r="E83" s="37"/>
      <c r="F83" s="38"/>
      <c r="G83" s="37"/>
      <c r="H83" s="37"/>
      <c r="I83" s="39"/>
      <c r="J83" s="40"/>
      <c r="K83" s="39"/>
      <c r="L83" s="37"/>
      <c r="M83" s="37"/>
      <c r="N83" s="39"/>
      <c r="O83" s="39"/>
      <c r="P83" s="39"/>
      <c r="Q83" s="39"/>
      <c r="R83" s="39"/>
      <c r="S83" s="39"/>
      <c r="T83" s="39"/>
      <c r="U83" s="39"/>
      <c r="V83" s="39"/>
      <c r="W83" s="39"/>
      <c r="X83" s="39"/>
      <c r="Y83" s="39"/>
      <c r="Z83" s="39" t="e">
        <f t="shared" si="4"/>
        <v>#DIV/0!</v>
      </c>
      <c r="AA83" s="39" t="e">
        <f t="shared" si="5"/>
        <v>#DIV/0!</v>
      </c>
      <c r="AB83" s="21"/>
      <c r="AC83" s="1"/>
      <c r="AD83" s="1"/>
      <c r="AE83" s="1"/>
      <c r="AF83" s="1"/>
      <c r="AG83" s="1"/>
      <c r="AH83" s="1"/>
      <c r="AI83" s="1"/>
      <c r="AJ83" s="1"/>
      <c r="AK83" s="1"/>
    </row>
    <row r="84" spans="1:37" ht="15.75" customHeight="1">
      <c r="A84" s="1"/>
      <c r="B84" s="20"/>
      <c r="C84" s="119"/>
      <c r="D84" s="106"/>
      <c r="E84" s="37"/>
      <c r="F84" s="38"/>
      <c r="G84" s="37"/>
      <c r="H84" s="37"/>
      <c r="I84" s="39"/>
      <c r="J84" s="40"/>
      <c r="K84" s="39"/>
      <c r="L84" s="37"/>
      <c r="M84" s="37"/>
      <c r="N84" s="39"/>
      <c r="O84" s="39"/>
      <c r="P84" s="39"/>
      <c r="Q84" s="39"/>
      <c r="R84" s="39"/>
      <c r="S84" s="39"/>
      <c r="T84" s="39"/>
      <c r="U84" s="39"/>
      <c r="V84" s="39"/>
      <c r="W84" s="39"/>
      <c r="X84" s="39"/>
      <c r="Y84" s="39"/>
      <c r="Z84" s="39" t="e">
        <f t="shared" si="4"/>
        <v>#DIV/0!</v>
      </c>
      <c r="AA84" s="39" t="e">
        <f t="shared" si="5"/>
        <v>#DIV/0!</v>
      </c>
      <c r="AB84" s="21"/>
      <c r="AC84" s="1"/>
      <c r="AD84" s="1"/>
      <c r="AE84" s="1"/>
      <c r="AF84" s="1"/>
      <c r="AG84" s="1"/>
      <c r="AH84" s="1"/>
      <c r="AI84" s="1"/>
      <c r="AJ84" s="1"/>
      <c r="AK84" s="1"/>
    </row>
    <row r="85" spans="1:37" ht="15.75" customHeight="1">
      <c r="A85" s="1"/>
      <c r="B85" s="20"/>
      <c r="C85" s="119"/>
      <c r="D85" s="106"/>
      <c r="E85" s="37"/>
      <c r="F85" s="38"/>
      <c r="G85" s="37"/>
      <c r="H85" s="37"/>
      <c r="I85" s="39"/>
      <c r="J85" s="40"/>
      <c r="K85" s="39"/>
      <c r="L85" s="37"/>
      <c r="M85" s="37"/>
      <c r="N85" s="39"/>
      <c r="O85" s="39"/>
      <c r="P85" s="39"/>
      <c r="Q85" s="39"/>
      <c r="R85" s="39"/>
      <c r="S85" s="39"/>
      <c r="T85" s="39"/>
      <c r="U85" s="39"/>
      <c r="V85" s="39"/>
      <c r="W85" s="39"/>
      <c r="X85" s="39"/>
      <c r="Y85" s="39"/>
      <c r="Z85" s="39" t="e">
        <f t="shared" si="4"/>
        <v>#DIV/0!</v>
      </c>
      <c r="AA85" s="39" t="e">
        <f t="shared" si="5"/>
        <v>#DIV/0!</v>
      </c>
      <c r="AB85" s="21"/>
      <c r="AC85" s="1"/>
      <c r="AD85" s="1"/>
      <c r="AE85" s="1"/>
      <c r="AF85" s="1"/>
      <c r="AG85" s="1"/>
      <c r="AH85" s="1"/>
      <c r="AI85" s="1"/>
      <c r="AJ85" s="1"/>
      <c r="AK85" s="1"/>
    </row>
    <row r="86" spans="1:37" ht="15.75" customHeight="1">
      <c r="A86" s="1"/>
      <c r="B86" s="20"/>
      <c r="C86" s="119"/>
      <c r="D86" s="106"/>
      <c r="E86" s="37"/>
      <c r="F86" s="38"/>
      <c r="G86" s="37"/>
      <c r="H86" s="37"/>
      <c r="I86" s="39"/>
      <c r="J86" s="40"/>
      <c r="K86" s="39"/>
      <c r="L86" s="37"/>
      <c r="M86" s="37"/>
      <c r="N86" s="39"/>
      <c r="O86" s="39"/>
      <c r="P86" s="39"/>
      <c r="Q86" s="39"/>
      <c r="R86" s="39"/>
      <c r="S86" s="39"/>
      <c r="T86" s="39"/>
      <c r="U86" s="39"/>
      <c r="V86" s="39"/>
      <c r="W86" s="39"/>
      <c r="X86" s="39"/>
      <c r="Y86" s="39"/>
      <c r="Z86" s="39" t="e">
        <f t="shared" si="4"/>
        <v>#DIV/0!</v>
      </c>
      <c r="AA86" s="39" t="e">
        <f t="shared" si="5"/>
        <v>#DIV/0!</v>
      </c>
      <c r="AB86" s="21"/>
      <c r="AC86" s="1"/>
      <c r="AD86" s="1"/>
      <c r="AE86" s="1"/>
      <c r="AF86" s="1"/>
      <c r="AG86" s="1"/>
      <c r="AH86" s="1"/>
      <c r="AI86" s="1"/>
      <c r="AJ86" s="1"/>
      <c r="AK86" s="1"/>
    </row>
    <row r="87" spans="1:37" ht="15.75" customHeight="1">
      <c r="A87" s="1"/>
      <c r="B87" s="20"/>
      <c r="C87" s="119"/>
      <c r="D87" s="106"/>
      <c r="E87" s="37"/>
      <c r="F87" s="38"/>
      <c r="G87" s="37"/>
      <c r="H87" s="37"/>
      <c r="I87" s="39"/>
      <c r="J87" s="40"/>
      <c r="K87" s="39"/>
      <c r="L87" s="37"/>
      <c r="M87" s="37"/>
      <c r="N87" s="39"/>
      <c r="O87" s="39"/>
      <c r="P87" s="39"/>
      <c r="Q87" s="39"/>
      <c r="R87" s="39"/>
      <c r="S87" s="39"/>
      <c r="T87" s="39"/>
      <c r="U87" s="39"/>
      <c r="V87" s="39"/>
      <c r="W87" s="39"/>
      <c r="X87" s="39"/>
      <c r="Y87" s="39"/>
      <c r="Z87" s="39" t="e">
        <f t="shared" si="4"/>
        <v>#DIV/0!</v>
      </c>
      <c r="AA87" s="39" t="e">
        <f t="shared" si="5"/>
        <v>#DIV/0!</v>
      </c>
      <c r="AB87" s="21"/>
      <c r="AC87" s="1"/>
      <c r="AD87" s="1"/>
      <c r="AE87" s="1"/>
      <c r="AF87" s="1"/>
      <c r="AG87" s="1"/>
      <c r="AH87" s="1"/>
      <c r="AI87" s="1"/>
      <c r="AJ87" s="1"/>
      <c r="AK87" s="1"/>
    </row>
    <row r="88" spans="1:37" ht="15.75" customHeight="1">
      <c r="A88" s="1"/>
      <c r="B88" s="20"/>
      <c r="C88" s="119"/>
      <c r="D88" s="106"/>
      <c r="E88" s="37"/>
      <c r="F88" s="38"/>
      <c r="G88" s="37"/>
      <c r="H88" s="37"/>
      <c r="I88" s="39"/>
      <c r="J88" s="40"/>
      <c r="K88" s="39"/>
      <c r="L88" s="37"/>
      <c r="M88" s="37"/>
      <c r="N88" s="39"/>
      <c r="O88" s="39"/>
      <c r="P88" s="39"/>
      <c r="Q88" s="39"/>
      <c r="R88" s="39"/>
      <c r="S88" s="39"/>
      <c r="T88" s="39"/>
      <c r="U88" s="39"/>
      <c r="V88" s="39"/>
      <c r="W88" s="39"/>
      <c r="X88" s="39"/>
      <c r="Y88" s="39"/>
      <c r="Z88" s="39" t="e">
        <f t="shared" si="4"/>
        <v>#DIV/0!</v>
      </c>
      <c r="AA88" s="39" t="e">
        <f t="shared" si="5"/>
        <v>#DIV/0!</v>
      </c>
      <c r="AB88" s="21"/>
      <c r="AC88" s="1"/>
      <c r="AD88" s="1"/>
      <c r="AE88" s="1"/>
      <c r="AF88" s="1"/>
      <c r="AG88" s="1"/>
      <c r="AH88" s="1"/>
      <c r="AI88" s="1"/>
      <c r="AJ88" s="1"/>
      <c r="AK88" s="1"/>
    </row>
    <row r="89" spans="1:37" ht="15.75" customHeight="1">
      <c r="A89" s="1"/>
      <c r="B89" s="20"/>
      <c r="C89" s="119"/>
      <c r="D89" s="106"/>
      <c r="E89" s="37"/>
      <c r="F89" s="38"/>
      <c r="G89" s="37"/>
      <c r="H89" s="37"/>
      <c r="I89" s="39"/>
      <c r="J89" s="40"/>
      <c r="K89" s="39"/>
      <c r="L89" s="37"/>
      <c r="M89" s="37"/>
      <c r="N89" s="39"/>
      <c r="O89" s="39"/>
      <c r="P89" s="39"/>
      <c r="Q89" s="39"/>
      <c r="R89" s="39"/>
      <c r="S89" s="39"/>
      <c r="T89" s="39"/>
      <c r="U89" s="39"/>
      <c r="V89" s="39"/>
      <c r="W89" s="39"/>
      <c r="X89" s="39"/>
      <c r="Y89" s="39"/>
      <c r="Z89" s="39" t="e">
        <f t="shared" si="4"/>
        <v>#DIV/0!</v>
      </c>
      <c r="AA89" s="39" t="e">
        <f t="shared" si="5"/>
        <v>#DIV/0!</v>
      </c>
      <c r="AB89" s="21"/>
      <c r="AC89" s="1"/>
      <c r="AD89" s="1"/>
      <c r="AE89" s="1"/>
      <c r="AF89" s="1"/>
      <c r="AG89" s="1"/>
      <c r="AH89" s="1"/>
      <c r="AI89" s="1"/>
      <c r="AJ89" s="1"/>
      <c r="AK89" s="1"/>
    </row>
    <row r="90" spans="1:37" ht="15.75" customHeight="1">
      <c r="A90" s="1"/>
      <c r="B90" s="20"/>
      <c r="C90" s="119"/>
      <c r="D90" s="106"/>
      <c r="E90" s="37"/>
      <c r="F90" s="38"/>
      <c r="G90" s="37"/>
      <c r="H90" s="37"/>
      <c r="I90" s="39"/>
      <c r="J90" s="40"/>
      <c r="K90" s="39"/>
      <c r="L90" s="37"/>
      <c r="M90" s="37"/>
      <c r="N90" s="39"/>
      <c r="O90" s="39"/>
      <c r="P90" s="39"/>
      <c r="Q90" s="39"/>
      <c r="R90" s="39"/>
      <c r="S90" s="39"/>
      <c r="T90" s="39"/>
      <c r="U90" s="39"/>
      <c r="V90" s="39"/>
      <c r="W90" s="39"/>
      <c r="X90" s="39"/>
      <c r="Y90" s="39"/>
      <c r="Z90" s="39" t="e">
        <f t="shared" si="4"/>
        <v>#DIV/0!</v>
      </c>
      <c r="AA90" s="39" t="e">
        <f t="shared" si="5"/>
        <v>#DIV/0!</v>
      </c>
      <c r="AB90" s="21"/>
      <c r="AC90" s="1"/>
      <c r="AD90" s="1"/>
      <c r="AE90" s="1"/>
      <c r="AF90" s="1"/>
      <c r="AG90" s="1"/>
      <c r="AH90" s="1"/>
      <c r="AI90" s="1"/>
      <c r="AJ90" s="1"/>
      <c r="AK90" s="1"/>
    </row>
    <row r="91" spans="1:37" ht="15.75" customHeight="1">
      <c r="A91" s="1"/>
      <c r="B91" s="20"/>
      <c r="C91" s="119"/>
      <c r="D91" s="106"/>
      <c r="E91" s="37"/>
      <c r="F91" s="38"/>
      <c r="G91" s="37"/>
      <c r="H91" s="37"/>
      <c r="I91" s="39"/>
      <c r="J91" s="40"/>
      <c r="K91" s="39"/>
      <c r="L91" s="37"/>
      <c r="M91" s="37"/>
      <c r="N91" s="39"/>
      <c r="O91" s="39"/>
      <c r="P91" s="39"/>
      <c r="Q91" s="39"/>
      <c r="R91" s="39"/>
      <c r="S91" s="39"/>
      <c r="T91" s="39"/>
      <c r="U91" s="39"/>
      <c r="V91" s="39"/>
      <c r="W91" s="39"/>
      <c r="X91" s="39"/>
      <c r="Y91" s="39"/>
      <c r="Z91" s="39" t="e">
        <f t="shared" si="4"/>
        <v>#DIV/0!</v>
      </c>
      <c r="AA91" s="39" t="e">
        <f t="shared" si="5"/>
        <v>#DIV/0!</v>
      </c>
      <c r="AB91" s="21"/>
      <c r="AC91" s="1"/>
      <c r="AD91" s="1"/>
      <c r="AE91" s="1"/>
      <c r="AF91" s="1"/>
      <c r="AG91" s="1"/>
      <c r="AH91" s="1"/>
      <c r="AI91" s="1"/>
      <c r="AJ91" s="1"/>
      <c r="AK91" s="1"/>
    </row>
    <row r="92" spans="1:37" ht="15.75" customHeight="1">
      <c r="A92" s="1"/>
      <c r="B92" s="20"/>
      <c r="C92" s="119"/>
      <c r="D92" s="106"/>
      <c r="E92" s="37"/>
      <c r="F92" s="38"/>
      <c r="G92" s="37"/>
      <c r="H92" s="37"/>
      <c r="I92" s="39"/>
      <c r="J92" s="40"/>
      <c r="K92" s="39"/>
      <c r="L92" s="37"/>
      <c r="M92" s="37"/>
      <c r="N92" s="39"/>
      <c r="O92" s="39"/>
      <c r="P92" s="39"/>
      <c r="Q92" s="39"/>
      <c r="R92" s="39"/>
      <c r="S92" s="39"/>
      <c r="T92" s="39"/>
      <c r="U92" s="39"/>
      <c r="V92" s="39"/>
      <c r="W92" s="39"/>
      <c r="X92" s="39"/>
      <c r="Y92" s="39"/>
      <c r="Z92" s="39" t="e">
        <f t="shared" si="4"/>
        <v>#DIV/0!</v>
      </c>
      <c r="AA92" s="39" t="e">
        <f t="shared" si="5"/>
        <v>#DIV/0!</v>
      </c>
      <c r="AB92" s="21"/>
      <c r="AC92" s="1"/>
      <c r="AD92" s="1"/>
      <c r="AE92" s="1"/>
      <c r="AF92" s="1"/>
      <c r="AG92" s="1"/>
      <c r="AH92" s="1"/>
      <c r="AI92" s="1"/>
      <c r="AJ92" s="1"/>
      <c r="AK92" s="1"/>
    </row>
    <row r="93" spans="1:37" ht="15.75" customHeight="1">
      <c r="A93" s="1"/>
      <c r="B93" s="20"/>
      <c r="C93" s="119"/>
      <c r="D93" s="106"/>
      <c r="E93" s="37"/>
      <c r="F93" s="38"/>
      <c r="G93" s="37"/>
      <c r="H93" s="37"/>
      <c r="I93" s="39"/>
      <c r="J93" s="40"/>
      <c r="K93" s="39"/>
      <c r="L93" s="37"/>
      <c r="M93" s="37"/>
      <c r="N93" s="39"/>
      <c r="O93" s="39"/>
      <c r="P93" s="39"/>
      <c r="Q93" s="39"/>
      <c r="R93" s="39"/>
      <c r="S93" s="39"/>
      <c r="T93" s="39"/>
      <c r="U93" s="39"/>
      <c r="V93" s="39"/>
      <c r="W93" s="39"/>
      <c r="X93" s="39"/>
      <c r="Y93" s="39"/>
      <c r="Z93" s="39" t="e">
        <f t="shared" si="4"/>
        <v>#DIV/0!</v>
      </c>
      <c r="AA93" s="39" t="e">
        <f t="shared" si="5"/>
        <v>#DIV/0!</v>
      </c>
      <c r="AB93" s="21"/>
      <c r="AC93" s="1"/>
      <c r="AD93" s="1"/>
      <c r="AE93" s="1"/>
      <c r="AF93" s="1"/>
      <c r="AG93" s="1"/>
      <c r="AH93" s="1"/>
      <c r="AI93" s="1"/>
      <c r="AJ93" s="1"/>
      <c r="AK93" s="1"/>
    </row>
    <row r="94" spans="1:37" ht="15.75" customHeight="1">
      <c r="A94" s="1"/>
      <c r="B94" s="20"/>
      <c r="C94" s="119"/>
      <c r="D94" s="106"/>
      <c r="E94" s="37"/>
      <c r="F94" s="38"/>
      <c r="G94" s="37"/>
      <c r="H94" s="37"/>
      <c r="I94" s="39"/>
      <c r="J94" s="40"/>
      <c r="K94" s="39"/>
      <c r="L94" s="37"/>
      <c r="M94" s="37"/>
      <c r="N94" s="39"/>
      <c r="O94" s="39"/>
      <c r="P94" s="39"/>
      <c r="Q94" s="39"/>
      <c r="R94" s="39"/>
      <c r="S94" s="39"/>
      <c r="T94" s="39"/>
      <c r="U94" s="39"/>
      <c r="V94" s="39"/>
      <c r="W94" s="39"/>
      <c r="X94" s="39"/>
      <c r="Y94" s="39"/>
      <c r="Z94" s="39" t="e">
        <f t="shared" si="4"/>
        <v>#DIV/0!</v>
      </c>
      <c r="AA94" s="39" t="e">
        <f t="shared" si="5"/>
        <v>#DIV/0!</v>
      </c>
      <c r="AB94" s="21"/>
      <c r="AC94" s="1"/>
      <c r="AD94" s="1"/>
      <c r="AE94" s="1"/>
      <c r="AF94" s="1"/>
      <c r="AG94" s="1"/>
      <c r="AH94" s="1"/>
      <c r="AI94" s="1"/>
      <c r="AJ94" s="1"/>
      <c r="AK94" s="1"/>
    </row>
    <row r="95" spans="1:37" ht="15.75" customHeight="1">
      <c r="A95" s="1"/>
      <c r="B95" s="20"/>
      <c r="C95" s="119"/>
      <c r="D95" s="106"/>
      <c r="E95" s="37"/>
      <c r="F95" s="38"/>
      <c r="G95" s="37"/>
      <c r="H95" s="37"/>
      <c r="I95" s="39"/>
      <c r="J95" s="40"/>
      <c r="K95" s="39"/>
      <c r="L95" s="37"/>
      <c r="M95" s="37"/>
      <c r="N95" s="39"/>
      <c r="O95" s="39"/>
      <c r="P95" s="39"/>
      <c r="Q95" s="39"/>
      <c r="R95" s="39"/>
      <c r="S95" s="39"/>
      <c r="T95" s="39"/>
      <c r="U95" s="39"/>
      <c r="V95" s="39"/>
      <c r="W95" s="39"/>
      <c r="X95" s="39"/>
      <c r="Y95" s="39"/>
      <c r="Z95" s="39" t="e">
        <f t="shared" si="4"/>
        <v>#DIV/0!</v>
      </c>
      <c r="AA95" s="39" t="e">
        <f t="shared" si="5"/>
        <v>#DIV/0!</v>
      </c>
      <c r="AB95" s="21"/>
      <c r="AC95" s="1"/>
      <c r="AD95" s="1"/>
      <c r="AE95" s="1"/>
      <c r="AF95" s="1"/>
      <c r="AG95" s="1"/>
      <c r="AH95" s="1"/>
      <c r="AI95" s="1"/>
      <c r="AJ95" s="1"/>
      <c r="AK95" s="1"/>
    </row>
    <row r="96" spans="1:37" ht="15.75" customHeight="1">
      <c r="A96" s="1"/>
      <c r="B96" s="20"/>
      <c r="C96" s="119"/>
      <c r="D96" s="106"/>
      <c r="E96" s="37"/>
      <c r="F96" s="38"/>
      <c r="G96" s="37"/>
      <c r="H96" s="37"/>
      <c r="I96" s="39"/>
      <c r="J96" s="40"/>
      <c r="K96" s="39"/>
      <c r="L96" s="37"/>
      <c r="M96" s="37"/>
      <c r="N96" s="39"/>
      <c r="O96" s="39"/>
      <c r="P96" s="39"/>
      <c r="Q96" s="39"/>
      <c r="R96" s="39"/>
      <c r="S96" s="39"/>
      <c r="T96" s="39"/>
      <c r="U96" s="39"/>
      <c r="V96" s="39"/>
      <c r="W96" s="39"/>
      <c r="X96" s="39"/>
      <c r="Y96" s="39"/>
      <c r="Z96" s="39" t="e">
        <f t="shared" si="4"/>
        <v>#DIV/0!</v>
      </c>
      <c r="AA96" s="39"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104" priority="1" operator="lessThan">
      <formula>0.7</formula>
    </cfRule>
  </conditionalFormatting>
  <conditionalFormatting sqref="N7:AA60">
    <cfRule type="cellIs" dxfId="103" priority="2" operator="between">
      <formula>0.7</formula>
      <formula>0.9</formula>
    </cfRule>
  </conditionalFormatting>
  <conditionalFormatting sqref="N7:AA60">
    <cfRule type="cellIs" dxfId="102" priority="3" operator="greaterThan">
      <formula>0.9</formula>
    </cfRule>
  </conditionalFormatting>
  <conditionalFormatting sqref="N64:AA64 Z65:AA78">
    <cfRule type="cellIs" dxfId="101" priority="4" operator="lessThan">
      <formula>0.7</formula>
    </cfRule>
  </conditionalFormatting>
  <conditionalFormatting sqref="N64:AA64 Z65:AA78">
    <cfRule type="cellIs" dxfId="100" priority="5" operator="between">
      <formula>0.7</formula>
      <formula>0.9</formula>
    </cfRule>
  </conditionalFormatting>
  <conditionalFormatting sqref="N64:AA64 Z65:AA78">
    <cfRule type="cellIs" dxfId="99" priority="6" operator="greaterThan">
      <formula>0.9</formula>
    </cfRule>
  </conditionalFormatting>
  <conditionalFormatting sqref="N65:Y78">
    <cfRule type="cellIs" dxfId="98" priority="7" operator="lessThan">
      <formula>0.7</formula>
    </cfRule>
  </conditionalFormatting>
  <conditionalFormatting sqref="N65:Y78">
    <cfRule type="cellIs" dxfId="97" priority="8" operator="between">
      <formula>0.7</formula>
      <formula>0.9</formula>
    </cfRule>
  </conditionalFormatting>
  <conditionalFormatting sqref="N65:Y78">
    <cfRule type="cellIs" dxfId="96" priority="9" operator="greaterThan">
      <formula>0.9</formula>
    </cfRule>
  </conditionalFormatting>
  <conditionalFormatting sqref="N82:AA82 Z83:AA96">
    <cfRule type="cellIs" dxfId="95" priority="10" operator="lessThan">
      <formula>0.7</formula>
    </cfRule>
  </conditionalFormatting>
  <conditionalFormatting sqref="N82:AA82 Z83:AA96">
    <cfRule type="cellIs" dxfId="94" priority="11" operator="between">
      <formula>0.7</formula>
      <formula>0.9</formula>
    </cfRule>
  </conditionalFormatting>
  <conditionalFormatting sqref="N82:AA82 Z83:AA96">
    <cfRule type="cellIs" dxfId="93" priority="12" operator="greaterThan">
      <formula>0.9</formula>
    </cfRule>
  </conditionalFormatting>
  <conditionalFormatting sqref="N83:Y96">
    <cfRule type="cellIs" dxfId="92" priority="13" operator="lessThan">
      <formula>0.7</formula>
    </cfRule>
  </conditionalFormatting>
  <conditionalFormatting sqref="N83:Y96">
    <cfRule type="cellIs" dxfId="91" priority="14" operator="between">
      <formula>0.7</formula>
      <formula>0.9</formula>
    </cfRule>
  </conditionalFormatting>
  <conditionalFormatting sqref="N83:Y96">
    <cfRule type="cellIs" dxfId="90" priority="15" operator="greaterThan">
      <formula>0.9</formula>
    </cfRule>
  </conditionalFormatting>
  <dataValidations count="6">
    <dataValidation type="list" allowBlank="1" showErrorMessage="1" sqref="M7:M60 M64:M78 M82:M96" xr:uid="{00000000-0002-0000-0800-000000000000}">
      <formula1>$AJ$7:$AJ$12</formula1>
    </dataValidation>
    <dataValidation type="list" allowBlank="1" showErrorMessage="1" sqref="H9:H60 H64:H78 H82:H96" xr:uid="{00000000-0002-0000-0800-000001000000}">
      <formula1>$AH$7:$AH$9</formula1>
    </dataValidation>
    <dataValidation type="list" allowBlank="1" showErrorMessage="1" sqref="G7:G60 G64:G78 G82:G96" xr:uid="{00000000-0002-0000-0800-000002000000}">
      <formula1>$AG$7:$AG$11</formula1>
    </dataValidation>
    <dataValidation type="list" allowBlank="1" showErrorMessage="1" sqref="L7:L60 L64:L78 L82:L96" xr:uid="{00000000-0002-0000-0800-000003000000}">
      <formula1>$AI$7:$AI$10</formula1>
    </dataValidation>
    <dataValidation type="list" allowBlank="1" showErrorMessage="1" sqref="H7:H8" xr:uid="{00000000-0002-0000-0800-000004000000}">
      <formula1>$AG$7:$AG$9</formula1>
    </dataValidation>
    <dataValidation type="list" allowBlank="1" showErrorMessage="1" sqref="B7:B60 B64:B78 B82:B96" xr:uid="{00000000-0002-0000-0800-000005000000}">
      <formula1>$AK$7:$AK$10</formula1>
    </dataValidation>
  </dataValidations>
  <hyperlinks>
    <hyperlink ref="AB82" r:id="rId1" xr:uid="{00000000-0004-0000-0800-000000000000}"/>
  </hyperlinks>
  <pageMargins left="0.7" right="0.7" top="0.75" bottom="0.75" header="0" footer="0"/>
  <pageSetup orientation="landscape"/>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IDT Menú</vt:lpstr>
      <vt:lpstr>Evaluación Institucional</vt:lpstr>
      <vt:lpstr>Direccionamiento Estratégico</vt:lpstr>
      <vt:lpstr>Comunicaciones</vt:lpstr>
      <vt:lpstr>Gestión Información Turística</vt:lpstr>
      <vt:lpstr>Gestión de Destino CyS</vt:lpstr>
      <vt:lpstr>Promoción y Mercadeo Turístico </vt:lpstr>
      <vt:lpstr>Talento Humano</vt:lpstr>
      <vt:lpstr>Bienes y Servicios</vt:lpstr>
      <vt:lpstr>Gestión Financiera</vt:lpstr>
      <vt:lpstr>Gestión Jurídica</vt:lpstr>
      <vt:lpstr>Gestión Documental</vt:lpstr>
      <vt:lpstr>Gestión Tecnológica</vt:lpstr>
      <vt:lpstr>Atención al Ciudadano</vt:lpstr>
      <vt:lpstr>Control Interno Diciplinario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César Rodríguez González</dc:creator>
  <cp:lastModifiedBy>Admin</cp:lastModifiedBy>
  <dcterms:created xsi:type="dcterms:W3CDTF">2020-08-28T15:59:46Z</dcterms:created>
  <dcterms:modified xsi:type="dcterms:W3CDTF">2021-11-30T15:20:59Z</dcterms:modified>
</cp:coreProperties>
</file>