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I" sheetId="1" r:id="rId4"/>
    <sheet state="hidden" name="O1 SI" sheetId="2" r:id="rId5"/>
    <sheet state="hidden" name="O2 SI" sheetId="3" r:id="rId6"/>
    <sheet state="hidden" name="O3 SM" sheetId="4" r:id="rId7"/>
    <sheet state="hidden" name="O4 SM" sheetId="5" r:id="rId8"/>
    <sheet state="hidden" name="O5 SD" sheetId="6" r:id="rId9"/>
    <sheet state="hidden" name="O6 T" sheetId="7" r:id="rId10"/>
    <sheet state="hidden" name="Parametrizacion" sheetId="8" r:id="rId11"/>
  </sheets>
  <definedNames>
    <definedName name="Procesos">Parametrizacion!$D$5:$D$20</definedName>
    <definedName name="Dimension">Parametrizacion!$F$5:$F$12</definedName>
    <definedName name="PoliticaMIPG">Parametrizacion!$K$5:$K$24</definedName>
    <definedName name="Area">Parametrizacion!$B$5:$B$14</definedName>
    <definedName name="ObjEstrategico">Parametrizacion!$B$29:$H$43</definedName>
    <definedName hidden="1" name="Google_Sheet_Link_1701168918">ObjEstrategico</definedName>
    <definedName hidden="1" name="Google_Sheet_Link_196410542">Area</definedName>
    <definedName hidden="1" name="Google_Sheet_Link_2137113311">PoliticaMIPG</definedName>
    <definedName hidden="1" name="Google_Sheet_Link_227008039">Procesos</definedName>
    <definedName hidden="1" name="Google_Sheet_Link_411971300">Dimension</definedName>
  </definedNames>
  <calcPr/>
  <extLst>
    <ext uri="GoogleSheetsCustomDataVersion2">
      <go:sheetsCustomData xmlns:go="http://customooxmlschemas.google.com/" r:id="rId12" roundtripDataChecksum="39FBYtuLyfE2neWy7Kfz9Y6Uu9P6dkaC9F3tVJLyLj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
ID#AAACBrked7M
tc={365da256-2cad-495c-b0a0-a7929980c702}    (2026-07-31 15:02:54)
[Threaded comment]
 Your version of Excel allows you to read this threaded comment; however, any edits to it will get removed if the file is opened in a newer version of Excel. Learn more: https://go.microsoft.com/fwlink/?linkid=870924
Comment:
	[Threaded comment]
 Your version of Excel allows you to read this threaded comment; however, any edits to it will get removed if the file is opened in a newer version of Excel. Learn more: https://go.microsoft.com/fwlink/?linkid=870924
Comment:
	El indicador corresponde a la meta del PDD y difiere de la propuesta de la meta, este indicador está en el plan de acción del proyecto</t>
      </text>
    </comment>
    <comment authorId="0" ref="AA7">
      <text>
        <t xml:space="preserve">======
ID#AAACFJVTKLk
Yenny Romero    (2026-09-02 13:34:32)
se ajusta meta del 2026 de acuerdo a solicitud del área del 02/09/2026, dado que se encontraba sobreejecutada</t>
      </text>
    </comment>
    <comment authorId="0" ref="F7">
      <text>
        <t xml:space="preserve">======
ID#AAACBrked7I
tc={43bd4dc6-6517-4c2b-a83b-5f1653e88f3f}    (2026-07-31 15:02:54)
[Threaded comment]
 Your version of Excel allows you to read this threaded comment; however, any edits to it will get removed if the file is opened in a newer version of Excel. Learn more: https://go.microsoft.com/fwlink/?linkid=870924
Comment:
	[Threaded comment]
 Your version of Excel allows you to read this threaded comment; however, any edits to it will get removed if the file is opened in a newer version of Excel. Learn more: https://go.microsoft.com/fwlink/?linkid=870924
Comment:
	Pendiente envio Subdirección</t>
      </text>
    </comment>
  </commentList>
  <extLst>
    <ext uri="GoogleSheetsCustomDataVersion2">
      <go:sheetsCustomData xmlns:go="http://customooxmlschemas.google.com/" r:id="rId1" roundtripDataSignature="AMtx7mhwP0v815PCSn1gBSO9wkYbHeml3g=="/>
    </ext>
  </extLst>
</comments>
</file>

<file path=xl/sharedStrings.xml><?xml version="1.0" encoding="utf-8"?>
<sst xmlns="http://schemas.openxmlformats.org/spreadsheetml/2006/main" count="829" uniqueCount="395">
  <si>
    <t>#VALUE!</t>
  </si>
  <si>
    <t>PLAN ESTRATÉGICO 2024-2028 PROGRAMACIÓN PLAN DE ACCIÓN 2025</t>
  </si>
  <si>
    <t>MATRIZ DE SEGUIMIENTO A METAS, INDICADORES E HITOS
PLAN ESTRATÉGICO 2024-2028  PROGRAMACIÓN  2026</t>
  </si>
  <si>
    <t>OBJETIVO ESTRATÉGICO</t>
  </si>
  <si>
    <t>Coordinar la implementación del Modelo de DTI para la ciudad , trabajando con las entidades distritales relacionadas.</t>
  </si>
  <si>
    <t>Formular y desarrollar la estrategia de marketing 360 y tácticas para el posicionamiento de la ciudad a través de gestión de alianzas con diversos sectores y en articulación con los actores de la cadena de valor del turismo.</t>
  </si>
  <si>
    <t>META</t>
  </si>
  <si>
    <t>MISION</t>
  </si>
  <si>
    <t>INDICADOR DE LA META</t>
  </si>
  <si>
    <t>FORMULA DEL INDICADOR</t>
  </si>
  <si>
    <t>El Instituto Distrital de Turismo fortalece, promociona y posiciona a Bogotá como destino turístico competitivo, sostenible, seguro, accesible e incluyente, mediante la formulación e implementación de políticas, planes y proyectos enfocados en las dinámicas locales. A través de la generación de información, el desarrollo de productos turísticos y la promoción de la ciudad como un destino atractivo y diverso, a nivel nacional e internacional.</t>
  </si>
  <si>
    <t>Tipo de
Agregación</t>
  </si>
  <si>
    <t>ACTIVIDADES</t>
  </si>
  <si>
    <t>CUATRIENIO</t>
  </si>
  <si>
    <t>HITOS</t>
  </si>
  <si>
    <t>Seguimiento 2026</t>
  </si>
  <si>
    <t>Ene.</t>
  </si>
  <si>
    <t xml:space="preserve">Avances Cualitativos </t>
  </si>
  <si>
    <t>Feb.</t>
  </si>
  <si>
    <t>Mar.</t>
  </si>
  <si>
    <t>Abr.</t>
  </si>
  <si>
    <t>May.</t>
  </si>
  <si>
    <t>Jun.</t>
  </si>
  <si>
    <t>Jul.</t>
  </si>
  <si>
    <t>VISION</t>
  </si>
  <si>
    <t>Ago.</t>
  </si>
  <si>
    <t>Sept.</t>
  </si>
  <si>
    <t>Oct.</t>
  </si>
  <si>
    <t>A 2028, el Instituto Distrital de Turismo habrá posicionado a Bogotá Región como un referente turístico sostenible, inclusivo, competitivo e inteligente de talla mundial, ofreciendo experiencias a residentes, visitantes y turistas, aportando al desarrollo socioeconómico de la ciudad.</t>
  </si>
  <si>
    <t>Nov.</t>
  </si>
  <si>
    <t>Dic.</t>
  </si>
  <si>
    <t>Mantener la calificación en la implementación del Modelo DTI por encima del 80%</t>
  </si>
  <si>
    <t>Número de actividades de socialización DTI realizadas con entidades externas</t>
  </si>
  <si>
    <t>Número de socializaciones realizadas/Número de socializaciones programadas</t>
  </si>
  <si>
    <t>Acumulativa</t>
  </si>
  <si>
    <t xml:space="preserve">Realizar mesas externas para la socialización del modelo DTI para Bogotá </t>
  </si>
  <si>
    <t>ODS</t>
  </si>
  <si>
    <t>MATRIZ DE SEGUIMIENTO ODS</t>
  </si>
  <si>
    <t xml:space="preserve">10% de incremento anual  de usuarios que consultan el SITBOG </t>
  </si>
  <si>
    <t xml:space="preserve">Realizar socializaciones, piezas comunicativas,  correos masivos para la consulta de SITBOG  </t>
  </si>
  <si>
    <t>AVANCE CUALITATIVO</t>
  </si>
  <si>
    <t>RESPONSABLE</t>
  </si>
  <si>
    <t>Iniciativas estrategicas desarrolladas en mercados y/o segmentos que aportan al desarrollo económico de la ciudad en materia de turismo</t>
  </si>
  <si>
    <t>APORTE VISION</t>
  </si>
  <si>
    <t>PERSPECTIVAS</t>
  </si>
  <si>
    <t>LINEA BASE</t>
  </si>
  <si>
    <t>META PLAN DE DESARROLLO</t>
  </si>
  <si>
    <t>INDICADORES</t>
  </si>
  <si>
    <t>PROYECTO  ASOCIADO</t>
  </si>
  <si>
    <t>ACTIVIDAD</t>
  </si>
  <si>
    <t>Esferas
ODS Primario</t>
  </si>
  <si>
    <t>ODS Primario</t>
  </si>
  <si>
    <t>META CUATRIENIO</t>
  </si>
  <si>
    <t>1. Desarrollar pautas publicitarias para el posicionamiento y consolidación de la ciudad como destino turístico en mercados nacionales e internacionales
2. Desarrollar acciones que generen nuevos usuarios en la página web
3. Desarrollar contenidos encaminados a incrementar el número de personas seguidoras de las redes sociales de Visit Bogotá
4. Realizar acciones de promoción para que las personas visitantes a la ciudad puedan hacer reservas de bienes y servicios turísticos para el aumento del gasto turístico y el desarrollo económico de Bogotá
5.  Organizar, participar y/o apoyar acciones de promoción y mercadeo, tales como ferias internacionales, nacionales y locales, workshops, presentaciones de destinos, viajes de familiarización, entre otras.
6. Brindar información turística a través de los distintos mecanismos de atención de la Red de Información Turística.
7. Realizar recorridos presenciales para personas interesadas en la oferta turística de la ciudad de Bogotá.
8. Gestionar la presencia de marca en eventos con participación de turistas nacionales e internacionales que facilite la promoción del destino para el turismo de reuniones y eventos</t>
  </si>
  <si>
    <t>LOGRO</t>
  </si>
  <si>
    <t>% de cumplimiento 2024</t>
  </si>
  <si>
    <t>% de avance acumulado cuatrienio</t>
  </si>
  <si>
    <t>META 2025</t>
  </si>
  <si>
    <t>LOGRO 2025</t>
  </si>
  <si>
    <t>% de cumplimiento 2025</t>
  </si>
  <si>
    <t>1  Trimestre</t>
  </si>
  <si>
    <t>Informes de gestión de prestación de servicios tecnológicos presentados</t>
  </si>
  <si>
    <t>2  Trimestre</t>
  </si>
  <si>
    <t>3  Trimestre</t>
  </si>
  <si>
    <t>Realizar el informe de gestión de la prestación de servicios tecnológicos</t>
  </si>
  <si>
    <t>4  Trimestre</t>
  </si>
  <si>
    <t>% de cumplimiento</t>
  </si>
  <si>
    <t>% de avance acumulado</t>
  </si>
  <si>
    <t>1er trimestre</t>
  </si>
  <si>
    <t>2do trimestre</t>
  </si>
  <si>
    <t>3er trimestre</t>
  </si>
  <si>
    <t>4to trimestre</t>
  </si>
  <si>
    <t>Subdirección de Inteligencia y Gestión de Tecnologías de la Información</t>
  </si>
  <si>
    <t>Aportar a la mejora la calidad de vida del residente y la experiencia del turista (pertinencia y difusión)</t>
  </si>
  <si>
    <r>
      <rPr>
        <rFont val="Times New Roman"/>
        <b/>
        <color theme="1"/>
        <sz val="10.0"/>
      </rPr>
      <t>-Perspectiva de Aprendizaje, Crecimiento y Tecnología:</t>
    </r>
    <r>
      <rPr>
        <rFont val="Times New Roman"/>
        <color theme="1"/>
        <sz val="10.0"/>
      </rPr>
      <t xml:space="preserve"> Fortalecimiento de capacidades y
adopción de innovaciones para la modernización del turismo.</t>
    </r>
  </si>
  <si>
    <t>1. Coordinar la implementación del Modelo de DTI para la ciudad , trabajando con las entidades distritales relacionadas.</t>
  </si>
  <si>
    <t>1, Mantener la calificación en la implementación del Modelo DTI por encima del 80%</t>
  </si>
  <si>
    <t>Linea base (Bienal) 2023: 82,5% (SEGITUR)</t>
  </si>
  <si>
    <t>Implementación de 10 productos que aporten a mantener la certificacion de Bogotá como Destino Turístico Inteligente Bogotá D.C.</t>
  </si>
  <si>
    <t>Numero de los productos que aporten al cumplimiento de los requisitos, para que Bogotá continúe siendo un Destino Turístico Inteligente.</t>
  </si>
  <si>
    <t xml:space="preserve">1. Implementar 3 productos que aporten al cumplimiento de los requisitos, para que Bogotá continúe siendo un Destino Turístico Inteligente. </t>
  </si>
  <si>
    <t>Prosperidad</t>
  </si>
  <si>
    <t>8, Trabajo decente y crecimiento económico</t>
  </si>
  <si>
    <t>Durante el primer trimestre de  2025 se han realizado socializaciones internas de Destino Turístico Inteligente a las diferentes áreas del Instituto Distrital de Turismo para dar a conocer a los directivos y sus líderes de equipo de qué consta el modelo de gestión, sus beneficios, los resultados que ha tenido Bogotá en sus dos mediciones y los retos que se tienen para alcanzar la renovación, así mismo teniendo en cuenta que el modelo adoptado es del destino y no solamente del sector turismo, y que su implementación depende en un alto porcentaje del aporte de otras entidades. Se realizaron encuestas para medir la satisfacción de empresarios del sector turismo, sobre diferentes aspectos de gestión del turismo y de la ciudad, así mismo con información que arroja la investigación viajeros se evalua la satisfacción de residentes y turistas. Se ha realizado acercamiento con  entidades de educación para la formación en sostenibilidad turística a empresas del sector. Se cuenta con las propuestas para su realización. .
Por último,  se viene trabajando en la etapa precontractual para la adquisición de una plataforma de compartición de datos y las mejoras en accesibilidad para la página WEB del IDT, productos que aportan al cumplimiento de los requisitos para mantener la certificación de Bogotá como Destino Turistico Inteligente.
Se establece un porcentaje de avance del 0% dado que todas las actividades reportadas son el insumo inicial para el desarrollo de los 3 productos establecidos en la meta propuesta que se desarrollaran durante los siguientes meses</t>
  </si>
  <si>
    <t xml:space="preserve"> En abril se procedió al envío de oficios a un total de 69 instituciones. En dichos oficios se solicitó información detallada sobre los indicadores correspondientes a los cinco ejes que estructuran el modelo, con el fin de consolidar la información integral y avanzar en el seguimiento de su ejecución. 
 A junio, se cuenta con la respuesta de 42 entidades.
Se elaboró el informe de análisis resultado de las encuestas realizadas a empresarios del sector turismo. 
Plataforma de compartición de datos: patra la primera fase se ha venido avanzando Se acotó el modelo de datos para la plataforma de compartición de datos primera fase.
Se definió la arquitectura de solución para la plataforma de compartición de datos.
Se definió y creó el repositorio para alojar los datos internamente en el IDT antes de migrarlos a la Plataforma de Compartición de Datos.
Igualmente se definió la cuenta de servicio que tendrá privilegios de sincronización entre la nube local del IDT y la nube pública de Azure entrte otros aspectos.
El 27 de junio se realizó el acta de inicio de Soluciones Integrales Ver S.A.S cuyo objeto es: IMPLEMENTAR SOLUCIONES DE ACCESIBILIDAD PARA LAS PÁGINAS WEB DEL IDT, QUE PERMITAN LA COMPRENSIÓN DE LA INFORMACIÓN A UN MAYOR NÚMERO DE PERSONAS; CON PRIORIDAD A LAS PERSONAS CIEGAS Y CON BAJA VISIÓN EN EL MARCO DE BOGOTÁ COMO DESTINO TURÍSTICO INTELIGENTE
</t>
  </si>
  <si>
    <t xml:space="preserve"> Para este periodo se efectuó el cargue completo de la información requerida para cada uno de los indicadores correspondientes a los ejes del modelo DTI, dentro de la matriz establecida para su consolidación y revisión proceso requerido en el marco de la renovación del distintivo de Bogotá como Destino Turistico Inteligente, en cuanto a la implementación de la plataforma de compartición de datos se avanzó en la confirmación y validación del complemento de la estructura de Google Drive para archivos de compartición de datos que se llevarán a Fabric, Alineación del modelo fuente de la encuesta viajeros, Confirmación de los archivos de viajeros generados con las variables definidas (univariado, bivariado y trivariado), Implementación del proceso para extraer la información fuente desde Google Drive hacia Fabric (capa bronce), y la Implementación del proceso para extraer la información fuente desde Google Drive hacia Fabric (capa Plata). Así mismo, en la Implementación de herramientas que aporten a la accesibilidad WEB de la Entidad se ha llevado a cabo el  Diagnóstico de las páginas web del IDT y Visit Bogotá, Socialización del diagnóstico para cada una de las páginas, 3 capacitaciones de 2 horas cada una correspondiente a accesibilidad web, Instalación del software Sandi, para contar con accesibilidad en las páginas web  y en agosto se obtuvo Certificado en el que los sitios web https://www.idt.gov.co y https://visitbogota.co/es propiedad de Instituto Distrital de Turismo - IDT cumplen por lo menos en un 99.1% con la normatividad internacional WCAG 2.1 en su nivel AA. 
Para el mes de agosto  el equipo de Destino Turístico Inteligente (DTI) adelantó un un trabajo minucioso que consistió en realizar, de manera individual, el cargue de los formatos correspondientes a cada uno de los indicadores establecidos en la metodología de Segittur. Dichos formatos incluyen las respuestas detalladas a las preguntas que permiten evidenciar el nivel de avance y cumplimiento de la ciudad frente a los distintos ejes de evaluación del modelo DTI: gobernanza, sostenibilidad, innovación, accesibilidad y tecnología. En total, se diligenciaron y cargaron respuestas para 257 indicadores.
Para el mes de septiembre el proyecto Bogotá Insight avanzó en la consolidación de la Plataforma de Compartición de Datos con la estructuración del repositorio en Google Drive, el procesamiento y visualización de la información de la Encuesta de Viajeros en Microsoft Fabric y Power BI, y la culminación de la primera fase. Asimismo, se gestionó la adquisición de créditos de nube pública y el proceso precontractual para la fase II, que en septiembre inició formalmente con el kickoff junto al proveedor Claro-Comcel y la socialización de los módulos a implementar. Así mismo se da cumplimiento la elaboración del informe de la Instalación del software Sandi, para contar con accesibilidad en las páginas web del IDT  y se dejó capacidad instalada en el IDT con relación a herramientas para mejorar la accesibilidad a contenidos, en especial para personas ciegas y con baja visión.
</t>
  </si>
  <si>
    <t>En diciembre, Segittur expuso que con la revisión de las respuestas Bogotá había superado el umbral del 80% por lo cual mantiene el distintivo como DTI certificado, sin embargo, se solicitó una nueva subsanación a indicadores, a las cuales se dieron respuesta oportunamente y es así como nos informaron que Bogotá había alcanzado un porcentaje mayor al 81,80% de cumplimiento del modelo, porcentaje que da cumplimiento a la meta establecida, así mismo se da cumplimiento a los tres productos establecidos para la vigencia que aportan al cumplimiento de los requisitos para que Bogotá siga como Destino Turistico Inteligente (Implementación primera fase de la plataforma de compartición de datos, pagnia WEB accesible y Fortalecimiento de capacidades y practicas sostenibles para MYPIMES realizado en convenio con la Fundación Universitaria de los Libertadores.</t>
  </si>
  <si>
    <t>Durante el primer trimestre, y en el marco de la construcción de los productos que aporten al cumplimiento de los requisitos, para que Bogotá continúe siendo un Destino Turístico Inteligente, se han realizado las siguientes acciones:
En el marco del Producto asociado al Gemelo digital: se inició con la identificación de los atractivos turísticos potenciales a implementar en la escalabilidad del Gemelo Digital. Así mismo, se avanzó con los documentos de los primeros 10 atractivos que se caracterizaron en 2025,  y se creó la nueva encuesta para este fin y se tiene un preliminar de la metodología.
Con relación al Producto del Piloto de Innovación: se presentaron avances en el marco del Plan de Innovación Social 2025, orientado a identificar y desarrollar retos de innovación en turismo. A partir de talleres, entrevistas y análisis de información, se definió inicialmente un reto sobre apropiación turística, el cual fue posteriormente reformulado en tres enfoques. Finalmente, para el 2026 se priorizaron y aprobaron por la Dirección del IDT dos (2) retos: 1. La gestión de basuras para mejorar el turismo y 2. el rediseño de servicios turísticos para residentes, sentando las bases para el desarrollo de soluciones innovadoras en la ciudad.
Y por último, en lo concerniente al Producto de Accesibilidad, Protocolos de Atención a turistas y residentes en condición de discapacidad, se avanzó en la revisión de los protocolos de servicio en turismo accesible  y en la construcción de protocolos de atención para personas con discapacidad en situaciones de emergencias. 
Se consolidó el marco legal y normativo que sustentan a los protocolos de atención, alineándose con la normativa nacional vigente y referentes internacionales. Como resultado, se estableció una base técnica más sólida que integra criterios de accesibilidad física, sensorial y cognitiva. Además, se trabajó en el Protocolo de Atención y Seguridad para la Evacuación Incluyente y Accesible es un instrumento técnico, operativo y normativo en proceso de estructuración, orientado a establecer lineamientos para la evacuación segura, accesible y no discriminatoria; definir procedimientos diferenciados según necesidades funcionales y tipos de discapacidad y organizar roles y responsabilidades institucionales. "</t>
  </si>
  <si>
    <t>Durante el segundo trimestre, se elaboró uno (1) de los tres (3) productos que aportan al cumplimiento de los requisitos para que Bogotá continúe siendo un Destino Turístico Inteligente. Este producto es el documento de Protocolos de Servicio y Atención Incluyente para un Turismo Accesible en Bogotá, que se constituyen como un instrumento técnico, normativo y operativo mediante el cual el Instituto Distrital de Turismo aporta a que toda persona, con independencia de su condición funcional, edad, tipo de discapacidad o necesidad particular de acceso, pueda disfrutar de la oferta turística del Distrito Capital en condiciones de dignidad, equidad y plena participación. Este documento sitúa en el centro el componente humano y actitudinal del servicio: la manera en que el talento humano vinculado al turismo bogotano percibe, se comunica, orienta, acompaña y responde ante los visitantes en condición de discapacidad y con necesidades particulares de acceso.
Con relación  a los otros dos (2) productos, se han realizado las siguientes acciones:
En el marco del Producto asociado al Gemelo digital: se realizó el primer reporte de avance el cual se avanzó en la estructuración del piloto de Gemelo Digital Turístico, orientado a representar, simular, monitorear y analizar espacios de uso turístico mediante ArcGIS Online, modelos 3D, realidad aumentada, realidad virtual y herramientas de analítica territorial. La iniciativa prioriza atractivos del Camino de las Aguas en La Candelaria y contempla capacidades de gestión de datos geoespaciales, procesamiento de información y experiencias inmersivas. Como avances principales, se identificaron atractivos con potencial de escalabilidad, se gestionaron requerimientos técnicos para captura de información, se consolidó el RFI, se definió el alcance inicial del proyecto y se adelantaron gestiones para la propuesta técnica, económica, licenciamiento y ajustes en el Plan Anual de Adquisiciones. 
Finalmente, en cuanto a las Acciones del Piloto de Innovación para el Sector Turismo,  y dando continuidad a los retos escogidos para 2026 (la gestión de basuras con relación con el turismo y la apropiación de los servicios turísticos por parte de los residentes),se avanzó en la estructuración del proceso de contratación, mediante estudios de mercado, recepción de cinco cotizaciones y revisión de alternativas contractuales. Adicionalmente, se desarrollaron talleres de ideación y prototipado con prestadores de servicios turísticos y academia, con el fin de identificar posibles soluciones innovadoras para los retos planteados.</t>
  </si>
  <si>
    <t>N/A</t>
  </si>
  <si>
    <t>2. Generar información oportuna y pertinente para la toma de decisiones sobre planes programas y proyectos del sector</t>
  </si>
  <si>
    <t>2. Aumentar anualmente en al menos un 10 % el número de usuarios que consultan la información en la página del Observatorio de Turismo de Bogotá.</t>
  </si>
  <si>
    <t>Linea Base métrica de consultas SITBOG (2024):39.103</t>
  </si>
  <si>
    <t>Implementación de un modelo de gestión de información estadística para el sector turismo de Bogotá D.C.</t>
  </si>
  <si>
    <t xml:space="preserve">Numero de usuarios que consultan el observatorio </t>
  </si>
  <si>
    <t>1. Implementar un modelo de gestión de información estadística para el sector turismo de Bogotá D.C.</t>
  </si>
  <si>
    <t>Alianzas</t>
  </si>
  <si>
    <t>17. Alianzas para Lograr los Objetivos</t>
  </si>
  <si>
    <t>NA</t>
  </si>
  <si>
    <r>
      <rPr>
        <rFont val="Times New Roman"/>
        <color theme="1"/>
        <sz val="10.0"/>
      </rPr>
      <t xml:space="preserve">Durante el primer trimestre de 2025 se ha fortalecido la estrategia de divulgación y uso de la información generada por el Observatorio de Turismo, por lo cual se realizaron mejoras de rediseño, organización de la información y modernización en el sitio WEB del Observatorio </t>
    </r>
    <r>
      <rPr>
        <rFont val="Times New Roman"/>
        <color rgb="FF1155CC"/>
        <sz val="10.0"/>
        <u/>
      </rPr>
      <t>https://observatorio.idt.gov.co/</t>
    </r>
    <r>
      <rPr>
        <rFont val="Times New Roman"/>
        <color theme="1"/>
        <sz val="10.0"/>
      </rPr>
      <t xml:space="preserve"> posicionandola como una plataforma especializada que facilita el acceso a información estratégica, técnica y analítica sobre el comportamiento del turismo en la ciudad. Durante 2025, el sitio ha mantenido una línea de consolidación en términos de estructura, frecuencia de actualización, diversidad de contenidos y pertinencia temática, lo que ha fortalecido su rol como fuente de consulta confiable para los actores del ecosistema turístico, la academia, medios de comunicación y ciudadanía interesada.
Así mismo, el Sistema de Información Turística de Bogotá (SITBOG) se ha consolidado como una plataforma integral que centraliza y facilita el acceso a información clave sobre la dinámica turística de la ciudad. Su implementación ha permitido avanzar hacia una gobernanza del turismo basada en datos abiertos, análisis georreferenciado y herramientas visuales que fortalecen la toma de decisiones de actores públicos, privados y ciudadanos interesados.
A través del SITBOG, el IDT ha puesto a disposición una amplia variedad de productos y herramientas que permiten comprender de manera visual, interactiva y dinámica el comportamiento del turismo en Bogotá.
Por último se ha realizado una estrategia de comunicación interna a través de correos con información de Boletines mensuales de cifras del sector turismo , resultados de medición y notas de coyuntura . Todas estas estrategias contribuiran a aumentar el número de usuarios que consultan el Observatorio.
En cuanto a la medición de la meta, dado que es de manera anual y que se requiere continuar con las estrategias de divulgación de la información, no se reporta % de cumplimiento</t>
    </r>
  </si>
  <si>
    <t xml:space="preserve">Durante el segundo trimestre se consolidó el sitio WEB del Observatorio de Turismo, obteniendo mejoras, estableciendo nuevas herramientas que permiten el acceso a la información estratégica, técnica y de análisis sobre el comportamiento del turismo en la ciudad y dejando a disposición estudios importantes como el de Empleabilidad en el sector turismo en Bogotá 2023-2024: El estudio analiza la evolución del empleo en el sector turismo de Bogotá entre 2023 y 2024. Como complemento a los boletines mensuales, el Observatorio de Turismo ha desarrollado las Notas de Coyuntura, publicaciones breves y especializadas que abordan temas de actualidad y relevancia para el sector turístico. Estas notas permiten un análisis más detallado y oportuno de variables económicas y sociales que impactan directamente en la dinámica turística de Bogotá. </t>
  </si>
  <si>
    <t>Durante el tercer trimestre el sitio web del Observatorio de Turismo de Bogotá ha mantenido la actualización de los diferentes insumos de análisis del comportamiento del sector turístico en la ciudad, conservando una estructura jerarquizada y de fácil navegación, permitiendo que diversos tipos de usuarios accedan de forma ágil a los contenidos, visualizaciones y documentos relevantes.
De acuerdo con esto, desde la página principal, los usuarios pueden acceder rápidamente a los boletines actualizados, a los resultados de investigaciones como la Encuesta de Viajeros en Bogotá 2024, y a los visores interactivos que permiten explorar datos tanto de forma tabular como georreferenciada. Esta disposición ha facilitado una experiencia de navegación más clara, mejorando notablemente la usabilidad del sitio respecto a años anteriores.
A la fecha de corte se cuenta con 19.299 consultas con unos resultados ascendentes en los últimos meses de la vigencia luego de la estrategia de rediseño y organización de la página WEB del Observatorio.</t>
  </si>
  <si>
    <t>Durante el cuarto trimestre el sitio web del Observatorio de Turismo de Bogotá ha mantenido la actualización de los diferentes insumos de análisis del comportamiento del sector turístico en la ciudad, de manera que los ciudadanos o grupos de interés pueden acceder de manera ágil a la información y documentos elaborados por el Observatorio. A la fecha  de corte del mes de diciembre se cuenta con  39.817 consultas de la página lo que muestra un comportamiento ascendente respecto al mismo periodo de la vigencia anterior.</t>
  </si>
  <si>
    <t>Durante el primer trimestre el sitio web del Observatorio de Turismo de Bogotá ha mantenido la actualización de los diferentes insumos de análisis del comportamiento del Sector Turístico en la ciudad, conservando una estructura jerarquizada y de fácil navegación, permitiendo que diversos tipos de usuarios accedan de forma ágil a los contenidos, visualizaciones y documentos relevantes.
De acuerdo con esto, desde la página principal, los usuarios pueden acceder a la información de los Boletines de Datos y Cifras de Turismo en Bogotá actualizados mensualmente, así como los otros documentos realizados desde el Observatorio de Turismo, que para el primer trimestre de 2026 han sido: La investigación de Viajeros en Bogotá 2025, el Estudio Mujer 2025 y Alimentarte Food Festival. Así mismo, pueden ingresar a los visores interactivos que permiten explorar datos tanto de forma tabular como georreferenciada. Esta disposición ha facilitado una experiencia de navegación más clara, mejorando notablemente la usabilidad del sitio respecto a años anteriores. A la fecha de corte de este reporte se contó con 20.708 consultas.</t>
  </si>
  <si>
    <t>Durante el segundo trimestre, el sitio web del Observatorio de Turismo de Bogotá mantuvo una actualización constante de los contenidos analíticos sobre el comportamiento del sector turístico en la ciudad. En este periodo, se publicaron un total de cinco (5) documentos de investigación que dan cuenta del cumplimiento de las metas establecidas. Los documentos elaborados y publicados han sido: 
1. Boletín cifras de turismo en Bogotá (Febrero-marzo de 2026)
 2. Boletín cifras de turismo en Bogotá (Marzo -Abril de 2026)
 3. Boletín cifras de turismo en Bogotá (Abril- Mayo de 2026)
4. La Investigación de Viajeros en Bogotá 2025.
5. Eventos Musicales en Bogotá 2025.
 Así mismo, pueden ingresar a los visores interactivos que permiten explorar datos tanto de forma tabular como georreferenciada. Esta disposición ha facilitado una experiencia de navegación más clara, mejorando notablemente la usabilidad del sitio respecto a años anteriores. A la fecha de corte de este reporte se contó con 46.970 consultas.</t>
  </si>
  <si>
    <t>SUBDIRECIÓN DE MERCADEO</t>
  </si>
  <si>
    <t>Posicionar a Bogotá como un destino Cultural, Sostenible y de Negocios (ICCA, Lonely Planet, WTA, TripAdvisor, NatGeo)</t>
  </si>
  <si>
    <r>
      <rPr>
        <rFont val="Times New Roman"/>
        <b/>
        <color theme="1"/>
        <sz val="10.0"/>
      </rPr>
      <t xml:space="preserve">-Perspectiva de Sociedad: </t>
    </r>
    <r>
      <rPr>
        <rFont val="Times New Roman"/>
        <color theme="1"/>
        <sz val="10.0"/>
      </rPr>
      <t>Impacto del turismo en la ciudad, sus ciudadanos y en la experiencia de
visitantes y turistas.</t>
    </r>
  </si>
  <si>
    <t>3. Formular y desarrollar la estrategia de marketing 360 y tácticas para el posicionamiento de la ciudad a través de gestión de alianzas con diversos sectores y en articulación con los actores de la cadena de valor del turismo.</t>
  </si>
  <si>
    <t>3. Desarrollar al menos 3 iniciativas estratégicas en los Mercados y/o segmentos objetivos priorizados que aportan al desarrollo económico de la ciudad</t>
  </si>
  <si>
    <t>Linea base (anual) 2024: 1 (NYC)</t>
  </si>
  <si>
    <t>Impactar al menos a 1.100.000 personas y/o actores de la cadena de valor del sector, a través de la realización y ejecución de diferentes acciones de marketing 360, que permitan el posicionamiento y consolidación de Bogotá, como destino turístico a nivel regional, nacional e internacional.</t>
  </si>
  <si>
    <t>Numero de iniciativas estrategicas desarrolladas</t>
  </si>
  <si>
    <t xml:space="preserve">1. Desarrollar pautas publicitarias para el posicionamiento y consolidación de la ciudad como destino turístico en mercados nacionales e internacionales
2. Desarrollar acciones que generen nuevos usuarios en la página web
3. Desarrollar contenidos encaminados a incrementar el número de personas seguidoras de las redes sociales de Visit Bogotá
4. Realizar acciones de promoción para que las personas visitantes a la ciudad puedan hacer reservas de bienes y servicios turísticos para el aumento del gasto turístico y el desarrollo económico de Bogotá
5.  Organizar, participar y/o apoyar acciones de promoción y mercadeo, tales como ferias internacionales, nacionales y locales, workshops, presentaciones de destinos, viajes de familiarización, entre otras.
6. Brindar información turística a través de los distintos mecanismos de atención de la Red de Información Turística.
7. Realizar recorridos presenciales para personas interesadas en la oferta turística de la ciudad de Bogotá.
8. Gestionar la presencia de marca en eventos con participación de turistas nacionales e internacionales que facilite la promoción del destino para el turismo de reuniones y eventos
9. Caracterizar la oferta de servicios para el segmento MICE en la ciudad. </t>
  </si>
  <si>
    <t>8. Trabajo decente y crecimiento económico</t>
  </si>
  <si>
    <t xml:space="preserve">Durante el primer trimestre de 2025 se dio inicio formal a la implementación de la primera de las tres iniciativas estratégicas contempladas en la meta institucional para el periodo 2025–2027. Esta iniciativa tiene como objetivo fortalecer el posicionamiento de Bogotá como destino turístico en los mercados y segmentos priorizados, y su desarrollo se articula a través de nueve actividades clave.
A la fecha, se han ejecutado de manera activa y continua siete de estas nueve actividades, lo cual representa un avance significativo en la implementación de la iniciativa. Estas acciones han permitido:
•        Aumentar la visibilidad del destino mediante estrategias digitales, como la actualización del sitio web oficial y el fortalecimiento de las redes sociales institucionales.
•        Promover la oferta turística de la ciudad a través de plataformas digitales de reserva.
•        Brindar atención e información a visitantes mediante la activación de la Red de Información Turística y la realización de recorridos presenciales.
•        Participar en eventos estratégicos de carácter nacional e internacional, con los siguientes resultados destacados:
Ferias internacionales apoyadas:
1.        Enero – FITUR 2025 (Madrid, España)
Participación institucional con un stand en uno de los eventos turísticos más importantes del mundo.
        Visitantes: 8.000 personas durante los cinco días de feria.
2.        Febrero – Vitrina Turística ANATO 2025 (Bogotá, Colombia)
Participación con resultados relevantes para el posicionamiento y dinamización comercial del destino:
        Asistencia total a la feria: 52.000 visitantes.
        Visitantes al stand de Bogotá: 5.800 (11 % del total).
        Empresas participantes: 60 (44 de Bogotá y 16 de Cundinamarca).
        Encuentros comerciales: 4.908 reuniones con expectativas de negocio por $3.947.621.000.
        Activaciones: más de 40 actividades promocionales.
        Participación de 13 alcaldías locales con su oferta turística.
•        Realizar presentaciones de destino con enfoque estratégico, orientadas a públicos y aliados clave, tanto a nivel nacional como internacional:
1.        Presentación Procolombia Satena, 
2.        Evento turismo religioso: 
3.        Presentación turismo religioso Procolombia
•        Desarrollar experiencias orientadas al turismo de reuniones, incentivos, congresos y eventos (MICE), con acciones específicas que fortalecen este segmento prioritario.
Estas acciones han tenido un impacto directo en más de 117.000 personas durante el primer trimestre del año. Las dos actividades restantes (actividades 1 y 9), programadas para iniciar en los próximos trimestres, permitirán completar la ejecución integral de esta iniciativa.
</t>
  </si>
  <si>
    <t xml:space="preserve">1. PAUTA PUBLICITARIA
•        Se realizó un remoto el 7 de mayo en la emisora Vibra Bogotá (10:00 a.m. – 12:00 m) con 6 salidas al aire, incluyendo charla de Miguel de Narváez.
•        Se pautó en el especial de turismo de la revista Semana (21 de junio).
2. PORTAL VISITBOGOTA.CO
•        Se alcanzaron 90.309 usuarios nuevos y 184.483 páginas vistas, gracias a la actualización constante de contenidos y la optimización SEO, que generó 73.529 usuarios por tráfico orgánico.
3. REDES SOCIALES
•        Se crearon contenidos que generaron 4.671 nuevos seguidores, gracias a la publicación de fotografías, videos y otros formatos atractivos.
4. RESERVAS TURÍSTICAS
•        Se registraron 1.037 clics en opciones de reserva, reflejando un mayor interés por las experiencias turísticas en Bogotá.
5. TURISMO VACACIONAL Y MICE
•        Presentación de destino con agencias de viajes en alianza con el Hotel Tequendama.
•        Rueda de Encadenamiento RVMBO 2025 (mayo), en alianza con la Cámara de Comercio de Bogotá y el Bogotá Convention Bureau, con 147 empresarios participantes.
•        Feria de Ciudades (junio), con 11 ciudades y 30 empresarios participantes en El Dorado.
•        Workshop en Brasil con 80 agencias, destacando la oferta turística de Bogotá.
6. PRESENCIA DE MARCA – EVENTOS MICE
•        FILBo 2025 (abr-may): Stand, cubrimiento periodístico, pauta, micrositio y agenda Visit Bogotá. Cerca de 600.000 asistentes.
•        PCMA LATAM (4-6 may): Más de 500 asistentes (60% internacionales). Bogotá, primera ciudad latinoamericana sede del evento.
•        Cumbre Norteamérica (14-15 may): Participación con 60 empresarios de Colombia, EE. UU., México y Canadá.
•        Concierto Reik (11 may): Plan de promoción turística articulado con Bizarro. Más de 12.000 asistentes.
•        Concierto Gloria Trevi (18 may): Promoción turística junto a Bizarro. Aproximadamente 14.000 asistentes.
•        Franja 2025 (15-16 may): Evento del sector salud visual en CORFERIAS, con 4.000 asistentes. Stand institucional del IDT.
•        Expo I Smart Cities (27-30 may): Más de 3.500 asistentes. Stand con punto turístico y gigantografía de Bogotá.
7. POSICIONAMIENTO DE MARCA CIUDAD Y ALIANZAS
•        Alianza con la Embajada de Quebec: Evento con 160 asistentes, incluyendo medios, delegados del sector público y privado.
•        Alianza con la marca Mario Hernández 
•        Participación en la gala Fine Dining Table para promover el turismo gastronómico.
•        Presencia de marca en el lanzamiento de Gastrofest, con 400 empresarios y stand institucional.
•        Activación en Rock al Parque: Pantallas, carpa y cancha de tejo. 174 consultas atendidas.
•        Alianza con Uber: Promoción de información turística desde la app, sin costo para la entidad.
•        Integración de mapas de TransMilenio a Visit Bogotá para mejorar la experiencia de movilidad del turista.
8, RED DE INFORMACIÓN TURÍSTICA: Durante el segundo semestre de la vigencia fueron atendidas un total de 10.549 personas a través de los distintos canales de atención de la Red de Información Turística, adicionalmente se conto con el desarrollo de 122 recorridos turísticos con la participación de 1.371 personas. 
</t>
  </si>
  <si>
    <t xml:space="preserve">Durante el tercer trimestre del año se desarrollaron las siguientes acciones y actividades: 
1. Desarrollar pautas publicitarias para el posicionamiento y consolidación de la ciudad como destino turístico en mercados nacionales e internacionales
- Campaña Posicionamiento ref: Gastronomía  Pauta digital en RRSS ( Instagram Ads YouTube TIKTOK Ads Facebook Ads) en EEUU Florida  España Madrid  Ecuador Quito / Guayaquil  Perú Lima México Ciudad de México  Argentina Buenos Aires Brasil Sao Paulo por 6 semanas  1 agosto a 10 septiembre 
- Digital y TV Medio: WinSports Video PreRoll Desktop &amp; Mobile - Layer - Reel Organico -Rotativos all day - Nota Editorial  Fecha: 11 y 12 de agosto Referencia: Turismo Deportivo
- Campaña Posicionamiento Cultura ref: HipHop Sinfonico Colombia  Pauta digital en RRSS En Colombia y Bogotá Instagram Post / Carrusel( Sec)/ Video / Inst stories/
- Digital Campaña Posicionamiento ref: Cultura Grandes eventos  Pauta digital en RRSS ( Instagram Ads YouTube TIKTOK Ads Facebook Ads)  Ecuador Quito / Guayaquil  Perú Lima México Ciudad de México por 3 semanas  del  9 al 29 de septiembre  
2. Desarrollar acciones que generen nuevos usuarios en la página web: Se implementó una estrategia integral para atraer nuevos usuarios al sitio web de VisitBogota, logrando un total de 139.174 visitantes nuevos.
3. Desarrollar contenidos encaminados a incrementar el número de personas seguidoras de las redes sociales de Visit Bogotá: Se registró un incremento de 9.561 nuevos seguidores en redes sociales, gracias a la creación y difusión de contenido variado, incluyendo fotografías, videos y otros formatos atractivos.
4. Realizar acciones de promoción para que las personas visitantes a la ciudad puedan hacer reservas de bienes y servicios turísticos para el aumento del gasto turístico y el desarrollo económico de Bogotá: Esta iniciativa permitió a los empresarios ofrecer sus servicios en una plataforma que facilita a los usuarios la reserva de bienes y servicios. En total, 1.034 personas realizaron reservas a través de esta plataforma.
5.  Organizar, participar y/o apoyar acciones de promoción y mercadeo, tales como ferias internacionales, nacionales y locales, workshops, presentaciones de destinos, viajes de familiarización, entre otras.
a)        Del 14 al 16 de julio de 2025, se desarrolló la gran rueda Vacacional y MICE de Bogotá (RVMBO), evento clave para fortalecer vínculos comerciales entre compradores internacionales. Organizado por el Instituto Distrital de Turismo, la Cámara de Comercio de Bogotá y el Bureau de Convenciones de Bogotá-Cundinamarca, la RVMBO se consolidó como una plataforma estratégica para impulsar alianzas, generar oportunidades de negocio y posicionar a Bogotá como un destino turístico competitivo con impacto local, nacional e internacional, asistieron compradores de Perú, Ecuador, Brasil, Argentina y México para el segmento Vacacional y de Chile, México, Canadá, Brasil, y Estados Unidos para el segmento MICE.  
b)        Dentro del Gran evento “Rueda Vacacional y MICE de Bogotá RVMBO 2025”, se llevaron a cabo eventos clave que fortalecieron el posicionamiento turístico de la ciudad:
-        Foro Semana: “El nuevo rumbo del turismo en Bogotá”:  Realizado el 14 de julio de 2025, con una asistencia de forma presencial de 200 personas y un Alcance total en redes sociales de 1.747.272 personas impactadas, 148.196 reproducciones de contenido y 7.299 Interacciones totales y 19.413 usuarios conectados esto a través de Facebook, Twitter - X, LinkedIn, YouTube y TikTok. En cuanto a tráfico de contenido Web se registraron 14.165 visitas a la página. (Según informe de Foro Semana). Durante el foro se presentó oficialmente la estrategia Stopover Bogotá “Amor a primera pista”, una iniciativa del Instituto Distrital de Turismo en alianza con Avianca, que busca transformar las escalas aéreas hasta 24 horas sin costo adicional en el tiquete aéreo en experiencias memorables para viajeros internacionales.
-        Agenda académica: Ese mismo 14 de julio, en horas de la tarde, se desarrolló la agenda académica liderada por la Cámara de Comercio de Bogotá. Las capacitaciones estuvieron dirigidas a actores de la cadena de valor del turismo, con el objetivo de fortalecer sus capacidades empresariales y brindar herramientas clave para mejorar su competitividad. La jornada contó con la participación de 101 asistentes.
-        Fam Trip Vacacional: Del 13 al 15 de julio de 2025; cinco compradores internacionales de México, Perú, Argentina, Brasil y Ecuador recorrieron Bogotá en una agenda rigurosa que incluyó visitas a Monserrate, museos, Centro Histórico, experiencia de compras, experiencias gastronómicas, Ciudad Bolívar entre otros.  El objetivo fue fortalecer el conocimiento de la oferta turística local y promover la ciudad como destino en sus mercados. 
-        Fam Trip MICE: 15 y 16 de julio de 2025; compradores internacionales del segmento MICE exploraron Bogotá como destino competitivo para eventos, congresos e incentivos. La agenda incluyó inspecciones a hoteles, venues tradicionales y no convencionales, y experiencias culturales y gastronómicas en el Centro Histórico. Se destacó la capacidad hotelera, la calidad logística y la diversidad de espacios, reafirmando a Bogotá como sede ideal para eventos de talla internacional.
-        La rueda de Negocios Rumbo 2025:  Se llevó a cabo el día 16 de julio de 2025  en la Cámara de Comercio de Bogotá sede Salitre en Bogotá; se contó con la participación de 42 vendedores de los segmentos Vacacional y  MICE . 5 compradores Vacacional y 9 MICE y en donde se concretaron 194 citas efectivas: 76 en el segmento vacacional y 118 en MICE. La jornada generó expectativas de venta por $581.733.500 en vacacional y $13.811.600.000 en MICE, alcanzando un total de $14.393.333.500 en expectativas comerciales.
c)        El 13 de agosto de 2025 se realizó una jornada de networking en el Parque Mundo Aventura, organizada por el Instituto Distrital de Turismo en alianza con ACOLAP. El objetivo fue acercar a los parques de diversiones de Bogotá y la región con agencias de viajes, promoviendo la creación de nuevas alianzas comerciales. Participaron 18 parques de diversiones y 24 agencias de viajes, quienes se reunieron en un formato de citas uno a uno. Cada encuentro tuvo una duración de 10 minutos, lo que permitió que todos los asistentes pudieran presentar su oferta, conocer propuestas y explorar oportunidades de comercialización y empaquetamiento.
d)        El Instituto Distrital de Turismo realizó un Fam Trip con la Asociación Brasileña de Operadores de Turismo, Braztoa, los días 28 y 29 de agosto de 2025, con el objetivo de posicionar a Bogotá como destino estratégico para el mercado brasileño. Participaron Marina Gomes Figueiredo y Rodrigo Ramos dos Santos, representantes provenientes de Brasil, país clave en la promoción del turismo multidestino en América Latina. La agenda incluyó visitas a sitios emblemáticos como la Plaza La Concordia, el Museo del Oro, Monserrate, el Centro Histórico y  Museo de Botero, además de experiencias gastronómicas en Seratta y el restaurante del Hotel Gran Hyatt y sensoriales en Cacaote.
e)        La Visita de la delegación de Ecuador a Bogotá durante los días 13,14,15 y 16 de septiembre, tuvo como objetivo propiciar un espacio de cooperación e intercambio entre Bogotá y Quito, mediante una agenda que incluyó recorridos por escenarios emblemáticos como el centro histórico, el Parque Simón Bolívar, el Movistar Arena y el Estadio El Campin, así como encuentros con entidades como la Secretaría de Cultura, IDARTES y la Cámara de Comercio de Bogotá. Estas actividades permitieron presentar a Bogotá como una ciudad con vocación cultural y turística, ideal para la realización de congresos, ferias, conciertos y festivales internacionales.
f)        Bogotá recibió a  CVC Corp, la agencia mayorista de turismo más grande de Brasil, realizando  un Fam Trip de tres días, del 20 al 22 de septiembre de 2025, con la participación de 28 agencias de viaje brasileñas. Esta acción estratégica tuvo como objetivo fortalecer la promoción internacional de la ciudad, generar oportunidades de negocio con empresarios locales, fomentar la inversión turística y consolidar alianzas bilaterales con el mercado brasileño, uno de los más relevantes para Colombia.
g)        El 24 de septiembre de 2025 se llevó a cabo en Salitre Mágico el lanzamiento oficial de la campaña “Semana de Receso – Bogotá”, una iniciativa liderada por el Instituto Distrital de Turismo (IDT) en alianza con ACOLAP, centros comerciales y parques de diversiones. El evento reunió a 51 asistentes, entre ellos periodistas, agencias de turismo y representantes del sector entretenimiento, con el objetivo de posicionar a Bogotá como un destino turístico y familiar durante la temporada de receso escolar y Halloween.
h)        Durante la jornada de presentación oficial del evento Brilla - Navidad 2025, dirigida a agencias de viajes y operadores turísticos, se destacó su relevancia estratégica como experiencia inmersiva de alto impacto cultural, familiar y comercial para Bogotá. La convocatoria se realizó por correo electrónico y logró reunir a 61 representantes del sector turístico, quienes participaron activamente en la jornada y manifestaron su interés en vincularse a la promoción del evento.
i)        FIT Argentina: Bogotá fortaleció su posicionamiento internacional en la FIT Argentina 2025 mediante alianzas estratégicas, promoción del programa StopOver Bogotá y acuerdos bilaterales con ciudades clave del mercado argentino.
6. Brindar información turística a través de los distintos mecanismos de atención de la Red de Información Turística.
Durante el 3cer trimestre de 2025 comprendido entre el 1 de julio y el 30 de septiembre, se han impactado a través de los diferentes canales de la Red de Información Turística a 15.028 turistas distribuidos de la siguiente manera:
-        Residente: 10.107
-        Turista Internacional: 2.396
-        Turista Nacional: 2.525
7. Realizar recorridos presenciales para personas interesadas en la oferta turística de la ciudad de Bogotá.
Durante el tercer trimestre de 2025 comprendido entre el 1 de julio y el 30 de septiembre, se han impactado a través de los 154 recorridos turísticos a 1899.
Se han realizado recorridos con las siguientes temáticas:
•        Recorrido: Centro Histórico
•        Recorrido: De la Guerra a la Paz
•        Recorrido: Humedal Santa María del Lago
•        Recorrido: Tras las Huellas de Gabo en Bogotá
8. Gestionar la presencia de marca en eventos con participación de turistas nacionales e internacionales que facilite la promoción del destino para el turismo de reuniones y eventos.
Marca:
Presencia de marca en el Festival Gabo 2025 se aseguró visibilidad consistente de la marca ciudad Bogotá mediante el recorrido literario con merchandising de ciudad y vocería institucional con mensajes clave que posicionan a Bogotá como destino cultural. Esta activación integró narrativa y medios de comunicación, reforzando recordación y coherencia con la narrativa “Bogotá, tu casa”.
Durante el tercer trimestre aseguramos presencia de marca ciudad en los Festivales al Parque mediante inserciones en pantallas oficiales con la narrativa de ciudad (Bogotá, tu casa), cubriendo Joropo al Parque, Colombia al Parque, Jazz al Parque, Vallenato al Parque y Popular al Parque. 
En la Cumbre Internacional de Sostenibilidad e Innovación aseguramos presencia integral de marca ciudad con un stand de Bogotá como vitrina de contenidos y relacionamiento, branding en el evento (gigantografía y pantallas) y el lanzamiento de la campaña de turismo de naturaleza “Bogotá biodiversa por naturaleza”, acompañado del pasaporte físico/digital para activar recorridos y medir participación. Esta activación posicionó a Bogotá como destino sostenible, fortaleció la recordación de marca y habilitó seguimiento de impacto (alcance, leads y redenciones del pasaporte).
En ARTBO 2025(Ágora), aseguramos presencia estratégica de la marca ciudad Bogotá mediante un stand de alto impacto como punto de información y relacionamiento, complementado con señalética (marca ciudad y Pantalla de información turística) alineadas a la narrativa de ciudad (Bogotá, tu casa). 
En el Bicentenario de las relaciones Reino Unido–Colombia: (Usaquén,19–21 de septiembre), aseguramos presencia de marca ciudad Bogotá con pautas en pantallas oficiales y gigantografía alineadas a la narrativa Bogotá, tu casa.
9. En el marco del cierre de la Rueda RVMBO 2025, el 16 de julio se lanzó la campaña de expectativa VisitBogotá Conecta, una plataforma digital que integrará la cadena de valor del turismo de reuniones y eventos (MICE y SMERF) en la ciudad. La campaña abrió inscripciones del 16 de julio al 31 de octubre de 2025 y, desde entonces se han registrado 85 empresarios, entre venues y proveedores.
</t>
  </si>
  <si>
    <t xml:space="preserve">1.        Desarrollar pautas publicitarias para el posicionamiento y consolidación de la ciudad como destino turístico en mercados nacionales e internacionales
-        Digital Campaña Posicionamiento ref: Cultura Grandes eventos Pauta digital en RRSS ( Instagram Ads YouTube TIKTOK Ads Facebook Ads)  Ecuador Quito / Guayaquil  Perú Lima México Ciudad de México por 6 semanas (Facturación de 3 semanas: del 30 de septiembre  a 19 de octubre Proyecto)
-        Digital Campaña Posicionamiento ref: Naturaleza; Pauta digital en RRSS ( Instagram Ads YouTube TIKTOK Ads Facebook Ads) en EEUU Florida, España Madrid,  Ecuador Quito / Guayaquil, Perú Lima, México Ciudad de México; Argentina Buenos Aires, Brasil Sao Paulo por 6 semanas     (Facturación de 4 semana del del  27 septiembre al 28 de octubre) 
-        TV / Digital  Campaña Posicionamiento ref: Cultura Grandes eventos  Pauta en CNN TV CNN EN ESPAÑOL - FEED LA 47 salidas  Fecha: 15 septiembre a 12 octubre; CNN Advertorial: Micrositio CNNe Social Media CNNe Native Ad Image Post Standard Display (300x250/300x600); 30 portales para difusión de Boletín de prensa $10,000,000
-        Impreso   Institucional – Revista DC: Pauta en los mapas de la revista DC durante el mes de Diciembre Colombia 
-        Digital: Institucional - Digital RRSS  Pauta digital en RRSS (Instagram Ads Facebook Ads )  en Colombia
2.        Desarrollar acciones que generen nuevos usuarios en la página web: Durante el último trimestre se registran los siguientes resultados: 167.070 nuevos usuarios; para un total en la vigencia de 477.613
3.        Desarrollar contenidos encaminados a incrementar el número de personas seguidoras de las redes sociales de Visit Bogotá: durante el último trimestre 9.769 personas ingresaron como nuevos seguidores de redes sociales para un total de 32.842 nuevos seguidores durante la vigencia
4.        Realizar acciones de promoción para que las personas visitantes a la ciudad puedan hacer reservas de bienes y servicios turísticos para el aumento del gasto turístico y el desarrollo económico de Bogotá: Durante el último trimestre 816 personas realizaron reservas de bienes y servicios turísticos para un total de 4.197 personas durante la vigencia
5.        Desarrollar acciones de promoción y mercadeo, tales como ferias internacionales, nacionales y locales, workshops, presentaciones de destinos, viajes de familiarización para agentes de viajes: Durante el cuarto trimestre se llevaron a cabo las siguientes acciones:
-        PRESENTACIÓN OFICIAL BRILLA - NAVIDAD 2025 - AGENCIAS DE VIAJES: La presentación oficial del evento Brilla – Navidad 2025, dirigida a agencias de viajes y operadores turísticos, destacó el valor del evento como una experiencia inmersiva cultural y familiar que dinamizará el turismo en Bogotá entre el 28 de noviembre y el 30 de diciembre de 2025 en el espacio Sencia (El Campín). 
-        POSICIONAMIENTO TURÍSTICO EN LA FIT ARGENTINA 2025: Del 28 de septiembre al 1 de octubre de 2025, el Instituto Distrital de Turismo representó a Bogotá en la FIT Argentina, consolidando una agenda estratégica de posicionamiento internacional y relacionamiento con operadores, agencias mayoristas, aerolíneas, ciudades, medios e influenciadores.
o        Se avanzó en alianzas clave con Buenos Aires, Córdoba, Rosario y Mendoza, orientadas a estructurar paquetes multidestino, acuerdos de cooperación, promoción conjunta y memorandos de entendimiento.
o        En el stand de Colombia se realizaron reuniones con actores del sector, compartiendo información turística del destino y fortaleciendo oportunidades comerciales.          
-        COLOMBIA TRAVEL EXPO 2025: La participación de Bogotá en la Colombia Travel Expo 2025 inició el 15 de octubre con un networking en el Hotel Tequendama Medellín, organizado junto a Satena y la Cámara de Comercio de Bogotá. El encuentro reunió a 31 asistentes y permitió presentar la oferta turística de la capital, abrir oportunidades de articulación comercial y fortalecer el posicionamiento de Bogotá como un destino diverso y bien conectado. Durante la feriase dio la participación de tres agencias receptivas (Pasión Travel, Escappy Travel y Neva Travels), que realizaron 28 citas comerciales efectivas. La feria también permitió avanzar en alianzas institucionales clave, incluida la firma del Memorando de Entendimiento entre Bogotá y Medellín, y reuniones con entidades como la Secretaría de Turismo del Valle del Cauca, Cotelco Magdalena, San Andrés y Cartagena. En total, se realizaron 14 atenciones institucionales, orientadas a la promoción conjunta, la creación de rutas multidestino y la proyección internacional del destino.
-        FAM TRIP CON GOL Y AVIANCA BRASIL, NOVIEMBRE 2025: Del 12 al 14 de noviembre de 2025 se realizó un Fam Trip con 12 agencias brasileñas, tour operadores y representantes de GOL y Avianca, con acompañamiento del IDT. La iniciativa buscó fortalecer relaciones comerciales con el mercado brasileño y posicionar a Bogotá como una ciudad vibrante, segura y diversa, ideal tanto para escalas como para viajes de destino.                                                                     
-        INFORME IMPLEMENTACIÓN DEL PLAN DE TRABAJO  - SENSIBILIZACIÓN EN MARKETING EMPRESARIOS: En el marco del procedimiento GDC-P10, el área vacacional de la Subdirección de Mercadeo realizó dos jornadas de sensibilización en marketing los días 4 y 20 de noviembre de 2025, dirigidas a empresarios y operadores turísticos de las experiencias validadas. El propósito fue fortalecer sus capacidades en promoción, actualización de portafolios y comercialización B2B, especialmente en el relacionamiento con agencias de viajes.   
-        FERIA WORLD TRAVEL MARKET (WTM) LONDRES 2025: El Instituto Distrital de Turismo participó en el World Travel Market – WTM Londres 2025 del 4 al 6 de noviembre, fortaleciendo el posicionamiento internacional de Bogotá como destino turístico competitivo y principal puerta de entrada a Colombia. La presencia del IDT permitió visibilizar la oferta turística de la ciudad ante uno de los escenarios más importantes de la industria global, consolidar relaciones con agencias, operadores y medios, y reforzar la imagen de Bogotá como un destino urbano diverso, conectado y atractivo. 
6.        Brindar información turística a través de los distintos mecanismos de atención de la Red de Información Turística: Durante el cuarto (4) trimestre de 2025 comprendido entre el 1 de octubre y el 31 de diciembre de 2025, se han impactado a través de los diferentes canales de la Red de Información Turística a 20.696, para un total de 56.796 turistas.
7. Realizar recorridos presenciales para personas interesadas en la oferta turística de la ciudad de Bogotá.: Durante el cuarto trimestre de 2025 comprendido entre el 1 de octubre y el 30 de diciembre de 2025, se han impactado a través de los 164 recorridos turísticos a 2489 turistas.
Se han realizado recorridos con las siguientes temáticas:
-        Recorrido: Centro Histórico
-        Recorrido: Especial Cerro de Monserrate
-        Recorrido: Especial Heroínas de la Patria
-        Recorrido: Especial Jardín Botánico
-        Recorrido: Especial Museo del Oro
-        Recorrido: Especial Santa María del Lago
-        Recorrido: Fantasmas de la Candelaria
-        Recorrido: Humedal Santa María del Lago
-        Recorrido: Navidad Por Bogotá
-        Recorrido: Tras Las Huellas de Gabo
8.        Gestionar la presencia de marca en eventos con participación de turistas nacionales e internacionales que facilite la promoción del destino para el turismo de reuniones y eventos: Durante el periodo comprendido entre el 1 de octubre y el 24 de diciembre, el equipo gestionó la presencia de marca en los siguientes eventos:
-        1st ACBS Conference Latam 2025 
-        FESTIVAL SOFA   
-        XXVI Simposium Mundial de Liderazgo 2025  
-        WBO Convención de la Organización Mundial de Boxeo 
-        Día mundial de las ciudades 
-        ATLAS Latin America Conference 2025  
9.        Caracterizar la oferta de servicios para el segmento MICE en la ciudad: Entre el 1 de octubre al 24 de diciembre, el equipo llevó a cabo la caracterización de la oferta de servicios del Turismo de Reuniones &amp; Eventos en la ciudad, mediante la validación de 23 venues y 26 proveedores, quienes cumplieron con los requisitos habilitantes definidos en la convocatoria Visit Bogotá Conecta, tras su inscripción.      </t>
  </si>
  <si>
    <t xml:space="preserve">Durante el primer trimestre se impactaron a 157.169 con las siguientes acciones de promoción y mercadeo:
1.Un total de 103.748 usuarios nuevos en la plataforma de promoción de Visit Bogotá
2. Se cuenta con 8,424 nuevos seguidores de las redes sociales promocionales de Visit Bogotá
3. Se registraron 812 reservas de experiencias turísticas a través de la plataforma de Visit
4. Se atendieron 15.328 turistas a través de los diferentes canales de atención de la Red de Información Turística.
5. Participaron 663 personas en 90 recorridos por el Centro Histórico, Tras las Huellas de Gabo y Semana Santa.
6. Personas impactadas a través de las diferentes acciones organizadas y /o apoyadas: 28.194 pax (FITUR, Festival ONDAS, Campaña de Semana Santa, Vitrina Turística de ANATO, FEP, Festival Gastronómico Francófono, LATAM HEALTHTECH, Lanzamiento de VISIT CONECTA)
Gestiones adicionales de impacto de acciones para la promoción de ciudad: 
- Durante el evento de FITUR se desarrolló una pauta promocionando a Bogotá con un total de 5.461.010 impactos, los cuales están distribuidos de la siguiente forma; Teatro Coliseum con alcance de 5.307.108 y 153.902 impresiones en pauta digital.
- Estrategia de Marca Andrés Cepeda: 97 eucoles durante 1 mes con un promedio de 22.000 a 56.000 impresiones diarias. (Soporte: Presentación de resultados)               </t>
  </si>
  <si>
    <t xml:space="preserve">Durante el segundo trimestre se impactaron a 114.589 con las siguientes acciones de promoción y mercadeo:
1.Un total de 70.791 usuarios nuevos en la plataforma de promoción de Visit Bogotá
2. Se cuenta con 7.944 nuevos seguidores de las redes sociales promocionales de Visit Bogotá
3. Se registraron 288 reservas de experiencias turísticas a través de la plataforma de Visit
4. Se atendieron 32.465 turistas a través de los diferentes canales de atención de la Red de Información Turística.
5. Participaron 1556 personas en 143 recorridos por el Centro Histórico, Tras las Huellas de Gabo y Semana Santa.
6. Personas impactadas a través de las diferentes acciones organizadas y /o apoyadas: 1.538 pax (Presentación de destino en el mercado asiático, Recorrido mormones, FAM SAN VICTORINO, PRESS DE DESTINO TRAVELSHOP MEX, Bogota Design Festival , FAM FELLOWS FERIA INTERNACIONAL DEL LIBRO FILBO 2026,  Macrorrueda, Lanzamiento mundial de Futbol, EVENTS EXPERIENCE 2026, Charla Marca Distritos Creativos, Socialización Quinta Camacho, Empresarios Fenalco, FAM TRIP REPUBLICA DOMINICANA, Encuentro Travel City- Hotel Tequendama, Rueda de encadenamiento - RVMBO 2026, Press Trip Bogotá Destino Diverso, Fiesta nacional de Quebec, Hotel Rosales Plaza, Centros Comerciales y Acecolombia, Sociedad de Mejoras y Ornato de Bogotá́, Museo del Chicó, Engativá - Jornada de Socialización y Promoción de la Marca Ciudad Bogotá)
7. Se incluyeron 12 empresas correspondientes a 11 proveedores y 1 venue al catálogo de Turismo &amp; Reuniones, Visit Conecta. La vinculación por mes fue la siguiente:
Abril: Comma Colombia.
Mayo: Neva Travels - City Bus, Neva Travels, Caminatas Ecológicas Bogotá Conexión Natural, Laverdieri SAS - Club Campestre Laverdieri, Vacaciones, Viajes y Turismo SAS, DUO Experiencias SAS y Grupo Empresarial Happy SAS BIC.
Junio: Plataforma AV, Mundo Montajes SAS y Ascenso Viajes Turismo SAS.
En cuanto a la categoría de venues, durante el mes de mayo se incorporó Radisson Bogotá Metrotel. </t>
  </si>
  <si>
    <t>4. Diseñar y desarrollar de una estrategia que permitan promocionar a Bogotá como destino StopOver</t>
  </si>
  <si>
    <t>4. Desarrollar al menos 3 acciones estratégicas con los diversos actores de la cadena de valor para posicionar a Bogotá como destino StopOver</t>
  </si>
  <si>
    <t>Linea Base (2024). 0</t>
  </si>
  <si>
    <t xml:space="preserve">Implementar 1 estrategia de Mercadeo que permita posicionar a Bogotá como plataforma turística nacional e internacional </t>
  </si>
  <si>
    <t>Numero de acciones estrategicas desarrolladas</t>
  </si>
  <si>
    <t>1. Documento de implementación (plan de acción) de la estrategia para la vigencia 2026 
2. Desarrollo y seguimiento de acciones de la estrategia Bogotá como destino Stopover, mediante la revisión de avances y articulación interinstitucional)</t>
  </si>
  <si>
    <t>Durante el primer trimestre del año se ha iniciado la implementación de la primera acción estratégica orientada al posicionamiento de Bogotá como destino StopOver, con avances tanto en la planificación como en la ejecución táctica:
Planificación estratégica:
Se presentó la hoja de ruta e hitos que se desarrollarán durante la vigencia 2025 para el posicionamiento internacional de Bogotá como destino StopOver. Esta actividad corresponde a la fase de construcción y socialización de la estrategia de mercadeo (actividad 1) y sienta las bases para la coordinación con los actores de la cadena de valor.
Acciones de mercadeo internacional en marcha:
Se ejecutó una acción de marketing vinculada a la apertura de la ruta aérea Brasília–Bogotá, la cual fortalece el posicionamiento de la ciudad como destino de tránsito atractivo para turistas internacionales. Esta acción corresponde a la actividad 2 y representa el inicio operativo de la estrategia promocional internacional.</t>
  </si>
  <si>
    <t xml:space="preserve">Durante el segundo trimestre fueron realizadas las siguientes acciones: 
1. Articulación con AVIANCA, en compra directa en web, app y call center de AVIANCA.
2. Articulación con agencias de viajes para la comercialización de Stopover Bogotá.
3. Articulación con Migración Colombia: Entrada al país: Facilidades en el proceso de entrada al país para extranjeros
4. Articulación con OPAIN: 
•  Zonas de embarque: Vehículos de turismo. 
•  Guarda equipaje: Zona especializada, Costos, Seguridad.
•  Pantallas del aeropuerto: Promoción y visibilización de Stop Over Bogotá en las pantalla de El Dorado.
•  WIFI: Visibilización de Stop Over Bogotá en la página de conexión de WIFI 
•  Capacitación a personal: Campaña de sensibilización y capacitación a los colaboradores del aeropuerto.
5. Alianza con COTELCO y otros hoteles: 
•  Paquetes especiales para pasajeros en tránsito: tarifas promocionales, servicios express.
•  Inclusión de transporte, desayuno, check-in/out flexible.
•  Presencia en Landing de Stop Over.
•  Requisitos para vincularse: tarifas especiales,  cercanía al aeropuerto o facilidad de acceso.
•  Modelos de incentivos: visibilidad en landing Stop Over, Inclusión en oferta que se lleve a ferias internacionales (por parte del IDT), Capacitaciones para el personal hotelero.
6. Alianza con ANATO:
Requisitos para vincularse: 
•  Ser agencia  de receptivos en Bogotá y/o empresa de Bogotá con departamento de receptivo
•  Que actualmente ya cuenten con oferta de stop over o Bogotá conexiones y lo hayan operado con anterioridad
•  Envío de portafolio con la oferta con énfasis en segmentos de cultura, gastronómica, vida nocturna y naturaleza
•  Portafolio con tarifas especiales o servicios complementarios.
Se realizará el lanzamiento de la estrategia StopOver el día 15 de julio de 2025, en el Aeropuerto Internacional El Dorado en el marco de la rueda de negocios Rvmbo 2025. </t>
  </si>
  <si>
    <t xml:space="preserve">Durante el tercer trimestre de la vigencia se desarrollaron las siguientes acciones:
1.	Se desarrollo Pauta Digital correspondiente a: 
-	Digital: StopOver Influencer (Christian Byfield) 1 VIDEO EN FACEBOOK 1 REEL DE INSTAGRAM (Replica del video de facebook) Fecha: 15 de julio.
2.	Construir, socializar y ejecutar una estrategia de mercadeo para el posicionamiento de Bogotá como destino StopOver
a.	Lanzamiento: StopOver Bogotá – Amor a primera pista.
El Instituto Distrital de Turismo lanzó oficialmente el programa StopOver Bogotá: Amor a primera pista el 15 de julio de 2025, con una rueda de prensa en el Aeropuerto El Dorado. Esta estrategia, desarrollada en alianza con Avianca, permite a los viajeros internacionales en tránsito permanecer hasta 24 horas en Bogotá sin costo adicional en su tiquete aéreo, y a través de paquetes diseñados por operadores turísticos certificados, podrán disfrutar de recorridos como:
	Visitas al centro histórico, museos, gastronomía y compras.
	Experiencias en plazas de mercado y restaurantes locales
	Rutas por cerros, jardines y espacios verdes dentro de la ciudad.
b.	Objetivos clave:
	Posicionar a Bogotá como hub turístico líder en América Latina.
	Activar el gasto turístico en sectores como gastronomía, hotelería y transporte.
	Aprovechar el potencial de más de 472.000 pasajeros en tránsito entre julio de 2025 y diciembre de 2026.
3.	Desarrollar acciones de mercadeo para el posicionamiento de Bogotá como destino StopOver a nivel internacional
•	Campaña con el influencer Cristian Byfield, con meta de 25.000 visitas.
•	Workshop Brasil 2025, organizado por ProColombia en São Paulo, Brasília y Manaus, el Instituto Distrital de Turismo presentó el programa StopOver Bogotá,  una iniciativa diseñada para atraer a viajeros internacionales que hacen escala en la capital colombiana. Esta iniciativa, presentada en el mercado brasileño, busca posicionar a Bogotá como una opción de estadía breve y enriquecedora, ofreciendo beneficios sin costo adicional en el tiquete aéreo, descuentos en hoteles, city tours y paquetes turísticos de agencias  vinculadas al programa.
•	Ofertas con aliados a la estrategia Stop Over Bogotá:
Como parte del fortalecimiento de la estrategia Bogotá Stopover, diversas ofertas turísticas, como dónde comer, donde dormir, qué hacer, experiencia etc. se han sumado de manera voluntaria y estratégica a esta iniciativa, ofreciendo descuentos especiales a los viajeros que deciden incluir a Bogotá como parte activa de su itinerario.La estrategia incluye visibilizar en la plataforma digital stopover.visitbogota.co, a las ofertas que deseen participar, plataforma diseñada para orientar a los viajeros en conexión y facilitarles el acceso a experiencias memorables durante su corta estadía en la capital. Un total de 91 ofertas respondieron positivamente a la convocatoria realizada por el Instituto Distrital de Turismo, sumándose de manera activa a la estrategia Bogotá Stop Over.
</t>
  </si>
  <si>
    <t xml:space="preserve">1.	Construir, socializar y ejecutar una estrategia de mercadeo para el posicionamiento de Bogotá como destino StopOver:  
La estrategia Bogotá StopOver – Amor a primera pista, lanzada en julio de 2025, fue diseñada para convertir el tránsito aéreo internacional en una oportunidad de turismo urbano, posicionando a Bogotá como un destino estratégico para viajeros en escala y promoviendo su oferta cultural y turística como factor decisivo en la elección de conexiones aéreas. Inicialmente ofreció experiencias culturales, gastronómicas y turísticas durante escalas de hasta 24 horas y, tras demostrar su impacto positivo, amplió la experiencia a 48 horas desde octubre de 2025, fortaleciendo la conectividad internacional y consolidando a Bogotá como un destino irresistible incluso en tránsito. La estrategia se ejecutó mediante acciones clave: Workshop Brasil 2025, Fam Trips con Braztoa, CVC Brasil, GOL y Avianca Brasil; promoción en ferias nacionales e internacionales como FIT Argentina; y el desarrollo de acciones multidestino, destacando el Memorando de Entendimiento con Medellín en el marco de Colombia Travel Expo 2025 y la presentación conjunta Medellín–Bogotá sobre alumbrado navideño y programación artística y cultural. En el ámbito digital, la pauta internacional en EE. UU., España, México, Perú, Ecuador, Argentina y Brasil alcanzó KPI’s entre 100% y 102%, logrando 4.014.095 impresiones, 2.246.444 personas alcanzadas y 22.812 clicss, con un desempeño sobresaliente en Instagram, Facebook, TikTok y YouTube. En conjunto, estas acciones confirmaron la construcción y ejecución de una estrategia integral, moderna y efectiva que posiciona a Bogotá como un destino StopOver de referencia internacional.                                                                                         
2.	Desarrollar acciones de mercadeo para el posicionamiento de Bogotá como destino StopOver a nivel internacional: 
Durante el segundo semestre de 2025 se llevaron a cabo diferentes acciones para seguir fortaleciendo la estrategia, orientadas a posicionar a Bogotá como un destino estratégico para viajeros en escala.
-	Fam Trip con GOL y Avianca Brasil: En el marco de la estrategia de internacionalización del Instituto Distrital de Turismo, se realizó un Fam Trip con agencias y operadores de Brasil, en alianza con las aerolíneas Gol y Avianca durante los dias del 12 al 14 de noviembre de 2025. 
El objetivo principal fue fortalecer los lazos comerciales con el mercado brasileño, posicionando a Bogotá como una ciudad vibrante, segura y diversa, ideal tanto para escalas como para viajes de destino principal.
Durante la agenda del Fam Trip, se realizó una socialización detallada de la estrategia StopOver Bogotá – Amor a primera pista, destacando que:
o	Facilita la Escala
o	Fortalece la Alianza Aérea
o	Oferta Integral 
-	Memorando De Entendimiento Con Medellín, en El Marco De Colombia Travel Expo 2025: En el marco de la feria ColombiaTravel Expo 2025 del 16 al 18 de octubre en Plaza Mayor Medellín , el Instituto Distrital de Turismo firmó de forma oficial el Memorando de Entendimiento  con  la Secretaría de Turismo y Entretenimiento de Medellín.
La suscripción de este acuerdo representa un hito importante en la consolidación de alianzas territoriales entre las dos principales ciudades del país, promoviendo el turismo como un motor de desarrollo regional. Además, este acuerdo fortalece directamente la iniciativa StopOver Bogotá – Amor a primera pista, ya que facilita la estructuración de paquetes multidestino que utilizan a Bogotá como la puerta de entrada al país para luego conectar de manera fluida y promocionada con Medellín, ofreciendo un circuito regional más amplio y atractivo al viajero internacional.                                                                            Presentación Medellín y Bogotá de alumbrado navideño, actividades de navidad y programa StopOver:
-	El 3 de diciembre de 2025 se realizó una presentación virtual conjunta entre el Instituto Distrital de Turismo de Bogotá y la Secretaría de Turismo y Entretenimiento de Medellín, con el apoyo del Bureau de Medellín.
El encuentro, dirigido a tour operadores y gremios del sector turístico, tuvo como propósito socializar el Alumbrado Navideño y la programación artística y cultural de ambas ciudades para la temporada de fin de año, además de presentar el programa StopOver Bogotá.    PAUTA DIGITAL – STOPOVER: La campaña digital StopOver, dirigida a viajeros frecuentes, profesionales y exploradores urbanos entre 25 y 44 años, alcanzó 4.014.095 impresiones, 2.246.444 personas y 22.812 clics, consolidando su mensaje como inspirador y aspiracional; los formatos más efectivos fueron Reels, videos cortos y Promo Posts, mientras que la estrategia multicanal en Instagram, Facebook, TikTok y YouTube garantizó interacción, cobertura continental y recordación audiovisual, con KPI’s cumplidos entre 100% y 102% en EE. UU., España, México, Perú, Ecuador, Argentina y Brasil, confirmando la eficiencia y el impacto internacional de la iniciativa.
</t>
  </si>
  <si>
    <t xml:space="preserve">* Identificación de parametros para la estructuración del plan de acción de la fase de despliegue de la estrategia para la vigencia 2026
Adicionalmente, se ha avanzado en un 25% de cumplimiento de la meta con las siguientes actividades:
• ANATO Networking CVC Brasil (24 de febrero de 2026 – CEFE)
- Se realizó un networking liderado por CVC, en articulación con Bogotá y SURA, orientado a activar conversaciones comerciales alrededor del Stopover. 
- Se socializaron atributos y experiencias de Bogotá y sus ventajas competitivas para atraer viajeros en conexión y estadías cortas. 
- Se habilitaron oportunidades de articulación comercial mediante intercambio directo con participantes, resolución de inquietudes y apertura de rutas de colaboración para difusión y comercialización del destino a través de canales de aliados. 
- Este encuentro contribuyo al fortalecimiento de relaciones comerciales y la generación de nuevas oportunidades para los mercados de Brasil y Argentina.
• ANATO Stopover – Producto Turismo en Salud (SURA)
- Se posicionó el Stopover como producto articulable al turismo de bienestar/salud, fortaleciendo el componente de propuesta de valor (bienestar) dentro del portafolio Stopover. 
- Se priorizó el intercambio de experiencias y conocimiento con un aliado del sector (SURA), abriendo ruta para paquetes/beneficios y narrativa de bienestar y salud aplicada al viajero en tránsito. 
- Se avanzó en la especialización del producto Stopover hacia un frente de bienestar y salud, útil para diferenciar la oferta y construir alianzas de valor (servicios, rutas, experiencias, beneficios).
- A través de la activación con SURA se atendieron cerca de 201 leads, los cuales representan una base potencial para el fortalecimiento comercial y la conversión futura del producto Stopover.
• Firma de memorando con San Andrés Islas, Valle del Cauca y con aliados internacionales Monterrey (México sede Mundial de Futbol)
- Formalizar un marco de cooperación interdestino para articulación turística y co-promoción, habilitando acciones conjuntas que fortalezcan el atractivo del Stop Over (conexiones/estadías cortas) y potencien complementariedad de oferta.
* Se generó un informe con oportunidades de mejora del programa Stopover, orientadas a su integración, fortalecimiento de la oferta y optimización de su medición.
* Se fortaleció la estrategia Stopover 2026 mediante la consolidación de aliados, la optimización del landing, la ampliación potencial de participación del sector y la estructuración de herramientas para el seguimiento de resultados.
* Resultado de la alianza Turismo Médico SURA + IDT: 2.280.408 de personas alcanzadas con las publicaciones realizadas
* 350 mil personas por mes desde febrero con el comercial de StopOver en alianza con AVIANCA
* Reunión Avianca: Se sostuvo reunión con Avianca, junto a la Directora Ángela Garzón, el equipo de turismo vacacional y representantes de la aerolínea, con el objetivo de definir una ruta de trabajo conjunta en el marco de la estrategia de promoción del destino. Como resultado, se remitió correo con los pasos a seguir y líneas de articulación, quedando pendiente la programación de una nueva sesión de trabajo entre el 10 y el 16 de abril para avanzar en la implementación.
* Oferta landing stopover
- Gestión de aliados gastronómicos: Se diseñó y envió un formulario (Forms) para la recolección de información de establecimientos gastronómicos, con el propósito de consolidar una base de datos estructurada de aliados, que facilite su caracterización, activación y vinculación a las estrategias del destino.
- Optimización de activos digitales: Se remitió al equipo de desarrollo la solicitud de ajustes del landing, orientada a mejorar la experiencia de usuario, la claridad de la oferta y el desempeño de la página como canal de conversión.
- Convocatoria de empresarios: Se estructuró la pieza de convocatoria dirigida a nuevos empresarios del sector turístico y gastronómico, la cual se encuentra lista para su lanzamiento el miércoles 8 de abril, con el objetivo de ampliar la base de aliados y fortalecer la oferta vinculada a la estrategia.
* Seguimiento y medición de resultados:
- Se elaboró y compartió con los aliados una pieza de resultados que consolida el reporte de ventas y principales indicadores de desempeño, facilitando el seguimiento, la toma de decisiones y la socialización interna de avances de la estrategia.
- Se adelantó diálogo con el Centro Comercial Gran Estación para su vinculación a la estrategia de Ciudad Aeropuerto. Como siguiente paso, se programará reunión el 14 de abril en sus instalaciones, con el fin de explorar oportunidades de activación y alianzas comerciales.
</t>
  </si>
  <si>
    <r>
      <rPr>
        <rFont val="Times New Roman"/>
        <b/>
        <color rgb="FF000000"/>
        <sz val="10.0"/>
      </rPr>
      <t xml:space="preserve">StopOver:
</t>
    </r>
    <r>
      <rPr>
        <rFont val="Times New Roman"/>
        <color rgb="FF000000"/>
        <sz val="10.0"/>
      </rPr>
      <t xml:space="preserve">Abril de 2026
- Lanzamiento de convocatoria a nuevos aliados, dirigida a prestadores de servicios turísticos interesados en vincular sus productos a la estrategia Stopover.
- Curaduría y validación de experiencias recibidas en febrero y marzo, revisando criterios de calidad, pertinencia, duración y coherencia con el perfil del viajero en tránsito.
- Consolidación histórica de la oferta, organizando la información de experiencias vinculadas desde julio de 2025 para revisar aliados, categorías, condiciones comerciales y oportunidades de mejora.
- Articulación con Gran Estación, con el fin de explorar su oferta comercial, gastronómica y de entretenimiento como parte de la estrategia Ciudad Aeropuerto.
- Articulación con el Distrito Creativo Calle de los Anticuarios, identificando rutas, marcas y experiencias culturales y creativas que pudieran integrarse a Stopover.
- Gestión de información comercial con agencias de viajes, solicitando datos sobre ventas registradas durante Semana Santa.
- Remisión de propuesta integral de trabajo a Avianca, el 23 de abril, incluyendo participación en RVMBO 2026, iniciativas con SURA, press trips, fam trips, campañas multidestino y fortalecimiento de la landing de Stopover.
Mayo de 2026
- Articulación con el Centro Comercial Andino, para explorar la incorporación del programa TurisAndino a Stopover Bogotá.
- Evaluación de beneficios comerciales y descuentos para visitantes internacionales, revisando vigencia, claridad de beneficios, facilidad de redención, establecimientos participantes y pertinencia para viajeros en conexión.
- Fortalecimiento de VisitBogota, mediante la articulación institucional para incorporar nuevos aliados y beneficios dentro de la oferta turística general de la ciudad.
- Lanzamiento de la convocatoria Bogotá Auténtica, orientada a consolidar un portafolio de experiencias y planes turísticos premium, con enfoque de lujo y exclusividad para el segmento corporativo de alto nivel. El evento contó con 85 asistentes.
Junio de 2026
- Seguimiento multidestino con Valle del Cauca, identificando oportunidades de promoción conjunta y productos complementarios asociados a eventos como Rock al Parque, Navidad y el Giro de Rigo.
- Seguimiento multidestino con San Andrés Islas, revisando posibilidades de paquetes multidestino, eventos deportivos, coordinación con agencias y aerolíneas, y acciones comerciales internacionales.
- Revisión institucional de la estrategia Stopover, a partir de hallazgos sobre integración comercial, actualización de oferta, medición de resultados, comunicación con usuarios y responsabilidades entre actores.
- Suspensión temporal de la estrategia, decidida el 10 de junio en reunión con la Dirección del IDT, como medida para adelantar su reestructuración y fortalecer el modelo de promoción, comercialización, medición y articulación con Avianca.
- Sensibilización y gestión de aliados, mediante contacto telefónico con los 82 aliados vinculados entre el 19 y el 26 de junio, informando el cierre temporal de la landing y el proceso de fortalecimiento.
- Comunicación interinstitucional con Avianca, mediante elaboración y validación de una comunicación oficial dirigida a aliados.
Migración de experiencias a VisitBogota, como medida de continuidad para conservar la visibilidad de los prestadores y experiencias durante la reestructuración.
- Seguimiento a Bogotá Auténtica, promoviendo la participación de empresarios y operadores turísticos, e incorporando ajustes al formulario de inscripción para facilitar la postulación.
</t>
    </r>
    <r>
      <rPr>
        <rFont val="Times New Roman"/>
        <b/>
        <color rgb="FF000000"/>
        <sz val="10.0"/>
      </rPr>
      <t xml:space="preserve">Bogotá autentica:
</t>
    </r>
    <r>
      <rPr>
        <rFont val="Times New Roman"/>
        <color rgb="FF000000"/>
        <sz val="10.0"/>
      </rPr>
      <t xml:space="preserve">Como acción complementaria que fortalece el cumplimiento de la meta PDD 219: Implementar 1 estrategia de Mercadeo que permita posicionar a Bogotá como plataforma turística nacional e internacional, desde la Subdirección de Mercadeo, se formuló un nuevo proyecto denominado Bogotá Auténtica.
Bogotá Auténtica, es una iniciativa que amplía el alcance de la estrategia de posicionamiento internacional de la ciudad al consolidar un portafolio de experiencias y planes turísticos con enfoque de lujo, exclusividad y altos estándares de calidad, dirigido al segmento corporativo de alto nivel. Desarrollado en articulación con el Bureau de Convenciones de Bogotá, LATAM Airlines, la Cámara de Comercio de Bogotá y FENALCO, este proyecto busca fortalecer y sofisticar la oferta turística para participantes de eventos internacionales, viajes de incentivos, delegaciones VIP, inversionistas y viajeros de alto poder adquisitivo, contribuyendo al posicionamiento de Bogotá como un destino auténtico, competitivo y de talla mundial, en coherencia con la estrategia de consolidación de la ciudad como principal puerta de entrada internacional del país.
Durante el mes de mayo, y en el marco de la conmemoración del Global Meetings Industry Day, el Instituto Distrital de Turismo realizó el lanzamiento oficial de la convocatoria Bogotá, Auténtica, iniciativa orientada a identificar, evaluar y consolidar un portafolio de actividades y planes turísticos premium con enfoque de lujo y exclusividad para el segmento corporativo de alto nivel. El evento de lanzamiento se llevó a cabo en el Distrito Creativo Anticuarios y contó con la participación de 85 asistentes, entre empresarios, operadores turísticos y actores del sector, quienes conocieron de primera mano los objetivos, alcance y proceso de postulación de la convocatoria, dando inicio a la conformación de una oferta turística diferenciada que fortalecerá el posicionamiento de Bogotá como destino de turismo de reuniones y experiencias premium.
Durante el mes de junio se realizó seguimiento a la convocatoria Bogotá, Auténtica, mediante acciones de gestión y acompañamiento orientadas a promover la participación de empresarios, operadores turísticos y prestadores de servicios con oferta de planes y experiencias premium. Estas actividades permitieron fortalecer la articulación con los aliados estratégicos, ampliar el alcance de la convocatoria e incentivar la postulación de nuevas propuestas que cumplan con los criterios de exclusividad, autenticidad y altos estándares de calidad definidos para el proyecto. Asi mismo permitió realizar una reestructuración al formulario de inscripción con el propósito de facilitar la participación de las empresas interesadas, reducir las barreras de acceso al proceso y estar en línea con los principios de la ley antitrámites.
</t>
    </r>
  </si>
  <si>
    <t>SUBDIRECIÓN DESARROLLO  Y COMPETITIVIDAD</t>
  </si>
  <si>
    <t>Consolidar a Bogota-Region como un destino turístico sostenible, competitivo, responsable y accesible que integre las dinamicas locales</t>
  </si>
  <si>
    <r>
      <rPr>
        <rFont val="Times New Roman"/>
        <b/>
        <color theme="1"/>
        <sz val="10.0"/>
      </rPr>
      <t>-Perspectiva de Sociedad:</t>
    </r>
    <r>
      <rPr>
        <rFont val="Times New Roman"/>
        <color theme="1"/>
        <sz val="10.0"/>
      </rPr>
      <t xml:space="preserve"> Impacto del turismo en la ciudad, sus ciudadanos y en la experiencia de
visitantes y turistas.</t>
    </r>
  </si>
  <si>
    <t>5. Mejorar la competitividad turística de Bogotá como destino inteligente, sostenible, responsable e incluyente</t>
  </si>
  <si>
    <t xml:space="preserve">5. Implementar un programa en Gobernanza Turistica Local </t>
  </si>
  <si>
    <t>Linea base (anual) 2024: 0</t>
  </si>
  <si>
    <t>Desarrollar 60 experiencias turísticas competitivas en Bogotá Región, en donde se incluyan experiencias con enfoque poblacional.</t>
  </si>
  <si>
    <t xml:space="preserve">Número de programas desarrollados para fortalecer a Bogotá - región como destino turístico </t>
  </si>
  <si>
    <t xml:space="preserve"> Acompañar 20 Alcaldía(s) Local(es) Acompañar a Alcaldías Locales en la implementación de sus planes de gestión turística </t>
  </si>
  <si>
    <t>Constante</t>
  </si>
  <si>
    <t>Durante el primer trimestre del año se realizó el acompañamiento a dos localidades, en cumplimiento de la meta establecida para la vigencia actual, la cual contempla un total de 20 intervenciones.
Ficha técnica – Localidad de Teusaquillo:
El objetivo de esta ficha es analizar el potencial turístico de la localidad mediante la caracterización de sus recursos y atractivos actuales, así como la identificación de oportunidades estratégicas para el desarrollo económico y cultural del turismo. Este análisis también busca aportar al posicionamiento de Bogotá como Destino Turístico Inteligente. La metodología empleada se basa en el análisis documental de fuentes secundarias, utilizadas para caracterizar turísticamente la localidad, evaluar el impacto del turismo e identificar sus fortalezas, oportunidades, debilidades y amenazas. A partir de ello, se formulan estrategias orientadas al fortalecimiento del turismo en la zona.
Ficha técnica – Localidad de Santa Fe:
Esta ficha tiene como propósito presentar un análisis del potencial turístico de la localidad de Santa Fe, a través de la caracterización de sus recursos y atractivos, y la identificación de oportunidades estratégicas para impulsar su crecimiento económico y cultural. Al igual que en Teusaquillo, este esfuerzo se enmarca en el objetivo de consolidar a Bogotá como un Destino Turístico Inteligente.</t>
  </si>
  <si>
    <t>Durante el segundo trimestre del año se han logrado los siguientes avances:
-  Se brindó acompañamiento a cuatro (4) localidades en el desarrollo de diversas acciones relacionadas con la participación y la gobernanza territorial.
Asimismo, se realizó acompañamiento en la gestión turística local en seis (6) localidades, a saber: Teusaquillo, Santa Fe, Fontibón, Engativá, Suba y Tunjuelito.</t>
  </si>
  <si>
    <t>Durante el tercer trimestre de 2025, el  Equipo de Gestión Territorial avanzó significativamente en el fortalecimiento del turismo local en Bogotá mediante acciones de capacitación, planeación participativa, promoción de experiencias innovadoras y articulación interinstitucional. Se destacaron procesos de formalización del sector, como la socialización del Registro Nacional de Turismo (RNT) y la implementación del Círculo Distrital de Calidad Turística (CDCT), dirigidos a empresarios, artesanos y prestadores de servicios. Adicionalmente, se desarrollaron estrategias como “Stop Over” para atraer visitantes internacionales en tránsito y se consolidaron eventos y rutas gastronómicas en localidades como Barrios Unidos, Engativá y Rafael Uribe Uribe, que fortalecen la identidad turística de la ciudad.
Paralelamente, se lideraron ejercicios de planificación local mediante la construcción de los Planes de Gestión Turística Local (PGTL) en localidades como Bosa, Fontibón y Suba, integrando enfoques poblacionales y étnicos, con participación activa de comunidades indígenas, afrodescendientes y raizales. Estas acciones permitieron identificar necesidades, actores clave y oportunidades para el desarrollo turístico sostenible. Asimismo, se promovieron celebraciones como el Día Mundial del Turismo en varias localidades, destacando el patrimonio cultural y natural de Bogotá. Todo lo anterior refleja un compromiso institucional por consolidar un turismo inclusivo, competitivo y articulado con las dinámicas locales y comunitarias de la ciudad.</t>
  </si>
  <si>
    <t>Durante el cierre del año, el Equipo de Gestión Territorial logró consolidar y presentar 10 documentos estratégicos para las localidades de Ciudad Bolívar, San Cristóbal, Usme, Barrios Unidos y Engativá, con el objetivo de fortalecer la oferta turística hacia 2026. Estos documentos identifican las particularidades y potencialidades de cada territorio, analizando recursos, atractivos y servicios existentes, y proponiendo planes de acción enfocados en mejorar la conectividad, señalización y promoción. Asimismo, se integraron estos planes con la estrategia regional de turismo, alcanzando el 100 % de la meta establecida.
Adicionalmente, se consolidaron las fichas técnicas diagnósticas de Usme, Rafael Uribe Uribe y Kennedy, las cuales proporcionan insumos clave para la toma de decisiones en el desarrollo turístico local. Estas fichas analizan el contexto social y territorial, la infraestructura, los recursos turísticos y la demanda de los visitantes, permitiendo identificar oportunidades de mejora y estrategias para fortalecer el sector. El horizonte 2026 se orienta a consolidar una oferta turística competitiva, con un enfoque de largo plazo y alineada a las demandas del mercado y las políticas regionales.</t>
  </si>
  <si>
    <t xml:space="preserve">Durante el periodo analizado, se dió inicio a un proceso de fortalecimiento integral de la gestión turística en las localidades de Kennedy, Usaquén, Usme, Teusaquillo, Rafael Uribe Uribe, Tunjuelito, La Candelaria, Suba, Ciudad Bolívar, Sumapaz, San Cristóbal, Los Mártires, Chapinero, Antonio Nariño, Engativá, Puente Aranda, Santa Fe, Barrios Unidos, Bosa y Fontibón, con énfasis en la articulación interinstitucional, la promoción territorial y el desarrollo de capacidades locales. La participación en la Vitrina Turística ANATO 2026 se consolidó como un eje estratégico de visibilización nacional e internacional, permitiendo posicionar la identidad cultural, gastronómica y ambiental de estos territorios. Paralelamente, se avanzó en la estructuración y ajuste de los Planes de Gestión Turística Local, el diseño de rutas y productos turísticos, así como en la implementación de programas de formación, fortalecimiento empresarial y acompañamiento técnico.
Como resultados principales, se destacan la consolidación de espacios de gobernanza y articulación desarrollados en localidades como Suba, Bosa, Ciudad Bolívar, Los Mártires, Puente Aranda, Tunjuelito y La Candelaria, a través de mesas técnicas, mesas de turismo, procesos de co-creación, observatorios ciudadanos y comités interinstitucionales. Asimismo, se resalta la realización de consejos y escenarios de coordinación como los Consejos Locales de Gobierno en Ciudad Bolívar y Los Mártires, así como instancias de seguimiento y planeación en Tunjuelito y Puente Aranda. Estas acciones permitieron la definición de estrategias para la promoción y comercialización de destinos, el impulso a eventos locales de alto impacto y avances en procesos de formalización, caracterización de la oferta turística y generación de alianzas estratégicas, incorporando enfoques diferenciales, sostenibilidad ambiental y participación comunitaria, lo que contribuye a fortalecer la competitividad del sector y consolidar un desarrollo turístico sostenible en las localidades mencionadas.
</t>
  </si>
  <si>
    <t>Durante el segundo trimestre de la vigencia 2026, el Instituto Distrital de Turismo fortaleció la gestión territorial en las localidades de Bogotá mediante una estrategia integral de articulación interinstitucional, asistencia técnica, planificación y promoción del desarrollo turístico. Entre los principales avances se destacan la formulación, socialización y seguimiento de Planes de Gestión Turística Local, el fortalecimiento de la gobernanza mediante mesas de trabajo, consejos locales y observatorios ciudadanos, y el acompañamiento a proyectos estratégicos orientados al fortalecimiento de emprendimientos, MiPymes y actores de la cadena de valor turística. Asimismo, se impulsó la consolidación de productos y rutas turísticas de naturaleza, gastronomía, patrimonio, bienestar y turismo comunitario, sobresaliendo iniciativas como la zona gastronómica de Turingia en Suba, el Festival de la Lechona en Rafael Uribe Uribe, la Ruta del Cuero del Restrepo en Antonio Nariño, la Zona P de los Postres en Barrios Unidos, la ruta gastronómica de Puente Aranda, la Semana de los Miradores en Ciudad Bolívar, las experiencias de aviturismo en Engativá y los procesos de turismo comunitario y ancestral en Bosa y Sumapaz. 
De igual manera, se promovieron acciones de formación y fortalecimiento de capacidades mediante diplomados, procesos de emprendimiento, formación en idiomas y acompañamiento técnico, junto con la implementación de la Estrategia Distrital de Turismo de Salud y Bienestar y acciones de sensibilización en turismo responsable y prevención de la ESCNNA. Paralelamente, se desarrollaron actividades de promoción territorial, producción de contenidos, recorridos técnicos, fortalecimiento de la infraestructura y señalización turística, atención a requerimientos ciudadanos y articulación con entidades distritales y comunidades étnicas para el cumplimiento de compromisos de consulta previa y la construcción de productos turísticos con enfoque diferencial. En conjunto, estas acciones consolidaron la planificación, la competitividad, la sostenibilidad y el posicionamiento de los territorios como destinos turísticos, fortaleciendo la articulación institucional y la participación comunitaria como ejes fundamentales del desarrollo turístico local.</t>
  </si>
  <si>
    <t>6. Implementar un programa en Cultura turística</t>
  </si>
  <si>
    <t xml:space="preserve"> Implementar acciones estratégicas de sensibilización sobre apropiación de Bogotá como destino turístico, uso y disfrute del espacio público en Zonas de Interés Turístico (ZIT).</t>
  </si>
  <si>
    <t>Durante el primer trimestre de la vigencia 2025, no se han desarrollado estrategias específicas en el marco del objetivo planteado, que consiste en implementar dos acciones estratégicas de sensibilización orientadas a fomentar la apropiación de Bogotá como destino turístico. No obstante, se han logrado avances significativos en el cumplimiento de las tareas establecidas en el plan de acción, los cuales se describen a continuación:
1. Implementación de iniciativas para la apropiación del espacio público en Zonas de Interés Turístico (ZIT):
Con el propósito de fomentar el uso, disfrute y revitalización del espacio público en las ZIT, se han adelantado acciones de sensibilización en dichas zonas. Estas actividades buscan consolidar su valor turístico mediante procesos de apropiación ciudadana y promoción del uso responsable de estos espacios.
2. Sensibilización a estudiantes de Instituciones Educativas Distritales sobre la apropiación de Bogotá como Destino Turístico Responsable:
Esta línea de acción comprende el desarrollo de actividades pedagógicas como charlas, talleres y recorridos enfocados en la apropiación de la ciudad desde una perspectiva turística. En este marco, se han iniciado gestiones con los colegios José Antonio Galán, Delia Zapata, Diego Montaña y José Celestino Mutis para implementar tanto las actividades de apropiación de ciudad como las orientadas a la prevención de la Explotación Sexual Comercial de Niños, Niñas y Adolescentes (ESCNNA).
3. Sensibilización a funcionarios de entidades distritales sobre identidad turística y apropiación de Bogotá como Destino Turístico Responsable:
Se reconoce la importancia de que los servidores públicos conozcan y valoren la oferta turística de la ciudad como una forma de fortalecer su sentido de pertenencia. Por ello, se promueven recorridos guiados y actividades de sensibilización dirigidas a este grupo. La convocatoria se realiza mediante correos electrónicos y llamadas directas. Hasta la fecha, se ha logrado sensibilizar a 13 funcionarios pertenecientes al Instituto Distrital de Turismo (IDT) y al Instituto Distrital de la Participación y Acción Comunal (IDPAC).</t>
  </si>
  <si>
    <t xml:space="preserve">Durante el segundo trimestre del año, se ha avanzado en la implementación de acciones orientadas a fomentar la apropiación de Bogotá como destino turístico responsable, tanto en la comunidad educativa como en las entidades distritales:
1. Sensibilización en instituciones educativas distritales: Se han sensibilizado 232 estudiantes de colegios oficiales sobre la importancia de Bogotá como un destino turístico responsable. Las jornadas se llevaron a cabo en el Colegio Diego Montaña Cuéllar (localidad de Usme) y el Colegio Débora Arango (localidad de Bosa). Estas actividades buscan fortalecer el sentido de pertenencia desde edades tempranas, promoviendo el reconocimiento de los valores culturales y turísticos de la ciudad.
2. Sensibilización a funcionarios distritales: Con el propósito de involucrar al talento humano del Distrito en la construcción de una ciudad turística de calidad, se ha desarrollado un proceso de sensibilización dirigido a funcionarios de diferentes entidades. Este componente busca motivar a los servidores públicos a conocer, valorar y promover el potencial turístico de Bogotá, actuando como embajadores del destino.
A través de espacios de formación, recorridos y experiencias vivenciales, se fortalece la conexión entre el servidor público y la ciudad, incentivando la apropiación del territorio y el fortalecimiento del sentido de pertenencia.
A la fecha, se han sensibilizado 146 funcionarios de entidades como el IDPAC, IDARTES, IPES, Secretaría Distrital de Integración Social y el Instituto Distrital de Turismo (IDT).
</t>
  </si>
  <si>
    <t>En el marco de la estrategia de apropiación de Bogotá como Destino Turístico Responsable, se han desarrollado acciones dirigidas tanto a estudiantes de Instituciones Educativas Distritales como a funcionarios públicos, con el objetivo de fortalecer la identidad turística, fomentar la corresponsabilidad y promover una visión transformadora del turismo en la ciudad.
Hasta la fecha, se ha logrado sensibilizar a 966 estudiantes de colegios distritales, entre ellos el Diego Montaña Cuéllar y el Ofelia Uribe de Acosta en Usme, y el Débora Arango en Bosa. 
Destaca la realización de la Feria de Turismo Responsable en el Colegio Integrado La Candelaria, donde participaron 619 estudiantes de grados 6° a 11° en un circuito pedagógico compuesto por cuatro estaciones, enfocadas en prevención de violencias, cultura turística, promoción de atractivos locales y emprendimiento juvenil. 
Paralelamente, se ha sensibilizado a 151 funcionarios de entidades como IDPAC, IDARTES, IPES, la Secretaría de Integración Social y el IDT. Este componente busca convertir a los servidores públicos en embajadores del destino Bogotá, a través del conocimiento directo de su oferta turística, fortaleciendo el sentido de pertenencia y promoviendo el turismo como herramienta de transformación social. Las actividades están orientadas a incentivar el orgullo local, generar experiencias significativas y consolidar una cultura turística participativa y sostenible desde lo institucional.</t>
  </si>
  <si>
    <t>En el último trimestre, se realizaron acciones estratégicas de sensibilización en torno a la apropiación de Bogotá como destino turístico y el uso del espacio público en zonas de interés turístico. En octubre de 2025, se llevó a cabo una jornada de sensibilización dirigida a diversos grupos, alcanzando a 1,924 personas, incluyendo funcionarios distritales, estudiantes y colaboradores de servicios turísticos.
Asimismo, se desarrolló una acción estratégica centrada en la sensibilización sobre el uso y disfrute del espacio público. En octubre, se realizó la jornada "Deja una Huella Positiva - Bogotá", en la localidad de Teusaquillo, con el apoyo del Viceministerio de Turismo, que involucró a múltiples actores del sector turístico en actividades de limpieza y apropiación del barrio Quinta Paredes. En noviembre, se llevaron a cabo actividades de apropiación en la estación Museo Nacional de Transmilenio y en el Parque Nacional, bajo el lema "El Buen Trato empieza en casa", promoviendo la conciencia sobre el respeto y disfrute del espacio público en el marco de la Semana Distrital del Buen Trato.</t>
  </si>
  <si>
    <r>
      <rPr>
        <rFont val="Times New Roman"/>
        <b/>
        <color theme="1"/>
        <sz val="10.0"/>
      </rPr>
      <t xml:space="preserve">Programa Guardianes del Turismo: </t>
    </r>
    <r>
      <rPr>
        <rFont val="Times New Roman"/>
        <color theme="1"/>
        <sz val="10.0"/>
      </rPr>
      <t>El IDT se vinculó al  programa Guardianes del Turismo, liderado por el Grupo de Protección al Turismo y Patrimonio Nacional de la Policía Metropolitana de Bogotá; una iniciativa orientada a que los estudiantes de 9, 10 y 11 de Instituciones Educativas Distritales que hacen parte del programa Colegios Amigos del Turismo, puedan realizar su servicio social enfocado en el turismo, fomentando el sentido de pertenencia y los valores culturales en las nuevas generaciones.</t>
    </r>
  </si>
  <si>
    <t>Implementar tres iniciativas de apropiación para el uso, disfrute y revitalización del espacio público en Zonas de Interés Turístico (ZIT) – Programa Guardianes del Turismo: El IDT se vinculó al  programa Guardianes del Turismo, liderado por el Grupo de Protección al Turismo y Patrimonio Nacional de la Policía Metropolitana de Bogotá; una iniciativa orientada a que los estudiantes de 9, 10 y 11 de Instituciones Educativas Distritales que hacen parte del programa Colegios Amigos del Turismo, puedan realizar su servicio social enfocado en el turismo, fomentando el sentido de pertenencia y los valores culturales en las nuevas generaciones. Actualmente, se adelantan acciones con los colegios Colegio Externado Nacional Camilo Torres, Colegio República de China, Colegio La Amistad.
Implementar 1 proyecto turístico de resignificación del territorio en Instituciones Educativas Distritales: Con corte al 30 de junio del 2026, se reporta el 50% de avance en la implementación del proyecto turístico de resignificación del territorio en el Colegio Externado Nacional Camilo Torres de la localidad de Santa Fe, teniendo en cuenta que su área de influencia se encuentra en el Centro Internacional, rodeado por múltiples atractivos turísticos de la ciudad. A la fecha, se presentan los siguientes avances: 1) Diagnóstico de la implementación del programa educativo en turismo. 2) Acompañamiento para la creación y desarrollo de proyectos turísticos de resignificación del territorio desde el aula.
Sensibilizar personas funcionarias de entidades distritales en identidad turística y apropiación de Bogotá como Destino Turístico Responsable:  A la fecha se han sensibilizado 116 funcionarios del IDT, la Veeduría Distrital, el sector Seguridad y de otras entidades alcanzadas en el marco del Día Distrital de la Felicidad.</t>
  </si>
  <si>
    <t xml:space="preserve">7. Implementar un programa en responsabilidad Turística </t>
  </si>
  <si>
    <t xml:space="preserve">Desarrollar al menos 5 iniciativas de articulación público privada para la generación de una cultura de seguridad turística, prevención de la ESCNNA y Trata de Personas en Zonas de Interés Turístico (ZIT). </t>
  </si>
  <si>
    <t>En el primer trimestre del año no se ha implementado la iniciativa propuesta para la vigencia actual, dado que las acciones están programadas para consolidarse en el segundo trimestre. No obstante, se han adelantado actividades que permiten avanzar en su desarrollo.
En 2025 se continúa el trabajo en la zona de Quinta Paredes y se inicia un proceso de articulación interinstitucional e intersectorial, con la participación de entidades públicas, gremios y organizaciones de la sociedad civil. Este esfuerzo tiene como finalidad consolidar a la localidad de Chapinero como una Zona Segura, Libre de ESCNNA (Explotación Sexual Comercial de Niños, Niñas y Adolescentes) y de Trata de Personas. Para ello, se han priorizado los siguientes puntos estratégicos de la localidad:
Parque de la 93 y Zona T
Parque Lourdes
Barrio Quinta Camacho
Sendero de la Quebrada Las Delicias
Asimismo, se han identificado actividades económicas clave en estos polígonos de intervención, tales como:
Establecimientos de alojamiento y hospedaje
Bares y gastrobares
Restaurantes
Residencias universitarias
En marzo de 2025 se llevó a cabo una mesa de trabajo interinstitucional con el propósito de construir un plan de acción conjunto con las entidades y organizaciones aliadas del proyecto. Esta reunión permitió definir el rol de cada actor en la implementación de las tácticas previstas, reafirmando su compromiso con la consolidación de los territorios priorizados como Zonas Seguras, Libres de ESCNNA y Trata de Personas.
Sumado a lo anterior, se resaltan las siguientes acciones en el marco de la estrategia de accesibilidad, la cual se consolidará en su totalidad durante el segundo semestre de la vigencia actual. A continuación, se destacan las actividades desarrolladas:
Reunión de seguimiento con la Secretaría General de la Alcaldía Mayor de Bogotá, en relación con la acción contemplada por dicha entidad en el Plan de Acción de la Mesa Distrital de Accesibilidad, orientada al desarrollo de un mapa sonoro dirigido a personas con discapacidad auditiva.
Primera reunión de la Red de Turismo Accesible 2025, llevada a cabo en el mes de marzo de 2025.</t>
  </si>
  <si>
    <t xml:space="preserve">Es importante mencionar que se llevó a cabo la actualización de la guía metodológica para el desarrollo de los talleres de sensibilización en prevención de la Explotación Sexual Comercial de Niños, Niñas y Adolescentes (ESCNNA) y la Trata de Personas en el contexto del turismo, focalizados en los polígonos priorizados.
Con corte a junio de 2025, se ha logrado sensibilizar a 382 colaboradores de establecimientos de alojamiento y hospedaje ubicados en dichos polígonos y en sus áreas de influencia.
Adicionalmente, se realizó una jornada de prevención contra la ESCNNA y la Trata de Personas dirigida a estudiantes de los grados 1002 y 1005 del Colegio Débora Arango, en la localidad de Bosa. Durante la actividad, se abordaron conceptos clave, modalidades del delito y rutas de atención, con el propósito de prevenir situaciones de riesgo y fomentar la denuncia. También se llevaron a cabo activaciones pedagógicas y de sensibilización en espacios estratégicos como la Feria del Libro, Zona T y Comic Con. Finalmente, se ha presentado la oferta institucional de servicios de asistencia técnica y sensibilización a 16 organizaciones, entre agremiaciones y establecimientos hoteleros.
Por otro lado, en relación con la estrategia de accesibilidad, se avanzó en la articulación interinstitucional mediante la realización de reuniones con las alcaldías locales de Suba, La Candelaria, Santa Fe y San Cristóbal. Como resultado de estos encuentros, se propuso la realización de una muestra empresarial enfocada en la promoción de productos y servicios accesibles, con el propósito de facilitar conexiones entre oferentes y potenciales interesados. </t>
  </si>
  <si>
    <t xml:space="preserve">Durante el tercer trimestre se han desarrollado avances significativos en las tácticas de sensibilización, capacitación y asistencia técnica orientadas a la prevención de la Explotación Sexual Comercial de Niños, Niñas y Adolescentes (ESCNNA) en el contexto del turismo en Bogotá.
En materia de sensibilización, se ha impactado a 382 colaboradores de establecimientos de alojamiento y hospedaje, ubicados en los polígonos priorizados y sus áreas de influencia, a través de talleres enfocados en la corresponsabilidad y el cuidado de la infancia. En cuanto a la capacitación, se diseñó el curso virtual “Turismo que cuida”, alojado en la plataforma Moodle "Yo aprendo turismo", incluyendo contenidos audiovisuales e interactivos elaborados en alianza con entidades como la Secretaría de Gobierno, Fundación Renacer, OIM, Fiscalía General de la Nación y la Secretaría de la Mujer. Finalmente, en la táctica de asistencia técnica, se estructuró un protocolo específico para la implementación de buenas prácticas en empresas turísticas, y se inició el proceso con 16 organizaciones, logrando ajustes y mejoras. Cabe resaltar el caso del Hotel San Pablo, que culminó satisfactoriamente el proceso, incorporando todas las recomendaciones, incluyendo nuevos formatos de protección desde el principio de corresponsabilidad.
</t>
  </si>
  <si>
    <t xml:space="preserve">Durante la vigencia 2025, mediante la implementación del proyecto Zonas Seguras, Libres de ESCNNA y Trata de Personas, se fortalecieron las acciones de prevención y sensibilización dirigidas a los actores vinculados a la cadena de valor del turismo. A través de talleres especializados, se logró sensibilizar a 1.174 personas, de las cuales 421 correspondieron a colaboradores de prestadores de servicios turísticos de la localidad de Chapinero, zona priorizada para este periodo. De manera complementaria, se desarrollaron talleres de prevención con 113 niños y jóvenes del Colegio Débora Arango y de la Universidad Externado de Colombia, alcanzando un total de 1.270 personas sensibilizadas mediante procesos formativos orientados a la identificación, prevención y denuncia de la ESCNNA y la Trata de Personas.
Adicionalmente, se realizaron más de 20 activaciones interinstitucionales de prevención en espacios estratégicos como TransMilenio, Corferias, Zona T, el Mirador de La Calera y la Terminal de Transporte El Salitre, impactando a más de 6.000 personas, de las cuales 1.465 se sensibilizaron en la localidad de Chapinero. En el marco de la conmemoración del Día Internacional de Lucha contra la ESCNNA, el 22 de septiembre de 2025, y con el apoyo de la Mesa Distrital de Prevención de la ESCNNA, el IDT lideró el conversatorio “Juntos y Juntas Cuidamos, Juntos y Juntas Prevenimos”, un espacio académico desarrollado en la Cámara de Comercio de Bogotá que contó con la participación de 95 personas y la intervención de expertos del orden nacional, distrital, empresarial y de la sociedad civil, consolidando un enfoque articulado e interinstitucional para la prevención de estas problemáticas.
</t>
  </si>
  <si>
    <t>En lo transcurrido del 2026, se ha logrado avanzar en la sensibilización de 246 personas vinculadas a establecimientos de alojamiento, hospedaje, bares, gastrobares entre otros actores de la cadena de valor del turismo, de los polígonos priorizados y sus áreas de influencia tales como:
•        Teusaquillo: 186 personas.  Hoteles Diplomat, Hotel Grand Hyatt 
•        La Candelaria: 38 personas. Universidad Externado de Colombia 
•        Chapinero: 5 persoans. Agencia de Viajes Omniturs 
•        Santa Fe: 10 personas.  Encuestadores observatorio IDT 
•        Otros: 9 personas. Flota Magnalena</t>
  </si>
  <si>
    <t xml:space="preserve">En lo transcurrido del 2026 con corte al mes de junio, se reporta el 50% de avance en la implementación de la iniciativa de articulación público privada para la generación de una cultura de seguridad turística, prevención de la ESCNNA y Trata de Personas en  la Zonas de Interés Turístico (ZIT) de Santa Fé.
A la fecha, se reportan 360 colaboradores de prestadores de servicios turísticos tales como establecimientos de alojamiento,  hospedaje, bares y gastrobares, correspondientes a los siguientes polígonos del proyecto Zonas Seguras, Libres de ESCNNA y Trata de Personas:
•        Teusaquillo: 247 personas.  Hoteles Diplomat, Hotel Grand Hyatt, Hotel Black Tower Premium
•        La Candelaria: 4 personas.Hotel Ulucaho. 
•        Chapinero: 81 personas. BAR Chiquieta, Agencia de Viajes Omniturs, Hotel Embassy Suite, Hotel Sofitel. 
•        Santa Fe: 19 personas.  Hotel Grand Park
•        Otros- modalidad virtual: 9 personas. Flota Magnalena
Además se reporta la sensibilización de 94 actores conexos a la cadena de valor del turismo:
•        La Candelaria: 51 personas. Universidad Externado de Colombia
•        Santa Fe: 10 personas.  Encuestadores observatorio IDT 
•        Plataforma Teams. 33 personas. Funcionarios Acueducto - Cerros Orientales
Adicionalmente, se han llevado a cabo 4 activaciones de movilización social para la prevención en prevención en Monserrate, Transmilenio, Feria del Libro y Comic Con, a través de las cuales se logró alcanzar a 1.777 personas.         </t>
  </si>
  <si>
    <t xml:space="preserve"> Implementar el 100% de 1 estrategia para promover a Bogotá como destino turístico accesible</t>
  </si>
  <si>
    <t>En cuanto a lo concerniente a Accesibilidad y, en el marco de las acciones para posicionar a Bogotá como un destino turístico accesible e inclusivo, se han fortalecido espacios de coordinación interinstitucional, formación técnica y participación ciudadana. Entre los hitos clave se encuentra la realización de reuniones de la Mesa Distrital de Accesibilidad, incluyendo una sesión extraordinaria celebrada en el mes de agosto de 2025, con la participación de 12 de las 13 entidades distritales convocadas, orientada a revisar el avance del Plan de Trabajo 2025 y socializar la Guía de Accesibilidad Universal para el Turismo. Esta guía, que incluye aportes de la sociedad civil y observaciones de la Veeduría Distrital, se consolida como herramienta clave para mejorar las condiciones de accesibilidad de la infraestructura turística de la ciudad.
Paralelamente, se desarrollaron acciones de verificación de accesibilidad en cinco hoteles de Bogotá y, se diseñaron nuevos instrumentos para evaluar condiciones en establecimientos como restaurantes, centros comerciales, agencias y parques. Estos se validaron con la Subdirección de Mercadeo y se difundieron a través de alianzas gremiales. En materia de formación técnica, se llevaron a cabo jornadas de capacitación y ferias de servicios en julio y agosto en las localidades de La Candelaria, San Cristóbal, Suba y Usaquén, beneficiando a más de 80 actores del sector turístico, entre ellos prestadores de servicios turísticos con RNT. Además, se avanzó en la capacitación virtual en Turismo Accesible, con una participación promedio de 66 personas en modalidad sincrónica y 34 en modalidad asincrónica, abordando temáticas como diseño universal, normatividad, atención inclusiva y eliminación de barreras.
Finalmente, en el mes de septiembre se realizó el diálogo ciudadano "Bogotá sin barreras, turismo para todas las personas", con 43 asistentes, fortaleciendo la participación social en la construcción de un turismo sin discriminación. El evento incluyó presentaciones de expertos, buenas prácticas y un foro sobre la eliminación de barreras, consolidando un enfoque de corresponsabilidad para hacer de Bogotá un destino turístico verdaderamente inclusivo.</t>
  </si>
  <si>
    <t xml:space="preserve">Durante la vigencia 2025 se registró un avance significativo en el cumplimiento de la meta “Implementar el 100% de 1 estrategia para promover a Bogotá como destino turístico accesible”, alcanzando un 33% de ejecución a través de acciones orientadas al fortalecimiento de capacidades y a la generación de herramientas especializadas. En el componente de asistencia técnica, entre el 9 de septiembre y el 7 de octubre se desarrolló la Capacitación Virtual en Turismo Accesible, en modalidades sincrónica y asincrónica, como primera fase del proceso. Posteriormente, durante los meses de noviembre y diciembre, se adelantó el diagnóstico y la formulación de planes de trabajo para 20 prestadores de servicios turísticos previamente capacitados, entre los cuales se incluyen 3 establecimientos de alojamiento, 1 restaurante, 13 agencias de viajes y tour operadores, y 3 guías profesionales de turismo, con el fin de incorporar criterios de accesibilidad y diseño universal.
De igual manera, se alcanzó un 33% de cumplimiento en el componente de creación, lanzamiento y difusión de la Guía de Turismo Accesible de Bogotá. Durante la vigencia 2025 se elaboró este instrumento estratégico, cuyo lanzamiento oficial se realizó el 12 de diciembre en el marco de la XVI Gala de Exaltación y Reconocimiento de las Personas con Discapacidad 2025. La guía se encuentra disponible para consulta y difusión a través de la página web Visit Bogotá, en la sección de Información al Turista, consolidándose como una herramienta clave para promover una oferta turística más inclusiva y accesible en la ciudad.
</t>
  </si>
  <si>
    <t xml:space="preserve">Se elaboró la propuesta para el desarrollo de la Capacitación virtual en Turismo Accesible 2026 Turismo sin barreras: accesibilidad, servicio e inclusión laboral en el sector turístico, la cual tiene como objetivo “fortalecer las capacidades de los prestadores de servicios turísticos y demás actores conexos a la cadena de valor del turismo de Bogotá, para promover el Turismo Accesible mediante pautas para la eliminación de las barreras en la comunicación, atención y servicio para las personas con discapacidad y adultos mayores en el sector, fomentando la eliminación de los sesgos y su  inclusión laboral,  para así garantizar el acceso y el disfrute de la ciudad, para todas las personas”, como parte del proceso de asistencia técnica 2026. 
Este proceso de capacitación se llevará a cabo todos los miércoles a partir del 22 de abril hasta el 27 de mayo, de 8:00 am a 10:30 am, a través de las siguientes sesiones:
Sesión 1. Beneficios del Turismo Accesible
Sesión 2. Comunicación, atención y servicio para personas con necesidades particulares de movilidad  
Sesión 3. Comunicación, atención y servicio para personas con discapacidad visual y auditiva
Sesión 4. Comunicación, atención y servicio para personas con discapacidad intelectual y autismo
Sesión 5. Economía plateada: nuevas oportunidades de negocio
Sesión 6. Inclusión laboral para personas con discapacidad     </t>
  </si>
  <si>
    <t xml:space="preserve">Durante el segundo trimestre de la vigencia 2026 se adelantaron las siguientes acciones: 
Realizar asistencia técnica a prestadores de servicios turísticos, atractivos turísticos y actores conexos a la cadena de valor del turismo, para la inclusión de criterios de accesibilidad y diseño universal: En el mes de abril se dio inicio al proceso de  Capacitación virtual en Turismo Accesible 2026 Turismo sin barreras: accesibilidad, servicio e inclusión laboral en el sector turístico, que  tiene como objetivo “Fortalecer las capacidades de los prestadores de servicios turísticos y demás actores conexos a la cadena de valor del turismo de Bogotá, para promover el Turismo Accesible mediante pautas para la eliminación de las barreras en la comunicación, atención y servicio para las personas con discapacidad y adultos mayores en el sector, fomentando la eliminación de los sesgos y su  inclusión laboral,  para así garantizar el acceso y el disfrute de la ciudad, para todas las personas”. Este proceso de capacitación se llevó a cabo entre el 22 de abril y el 27 de mayo, con una participación de 116 personas que culminaron el proceso y recibirán constancia de participación. Entre los participantes se encuentran 58 prestadores de servicios turísticos que cuentan con RNT en Bogotá, entre los cuales se seleccionarán las organizaciones a vincular en el proceso de asistencia técnica personalizada.
Inclusión de nuevos atractivos y prestadores de servicios turísticos en la Guía de Turismo Accesible de Bogotá: En el mes de mayo del 2026 se adelantó la convocatoria para hacer parte de la segunda versión de la Guía de Turismo Accesible de Bogotá, resultado de la cual con corte al 31 de mayo se postularon 67 atractivos y prestadores de servicios turísticos de la ciudad, que recibirán visita técnica para verificación de criterios para ser incluidos en la Guía. Durante el mes de junio se avanzó en la solicitud de documentos a los prestadores de servicios turísticos y atractivos postulados.            </t>
  </si>
  <si>
    <t>8. Implementar un programa en Producto Turístico</t>
  </si>
  <si>
    <t>Acompañar la puesta en marcha de al menos 60 experiencias turísticas, que incluyan 20 de turismo social y comunitario.</t>
  </si>
  <si>
    <t xml:space="preserve">En el primer trimestre del año se llevaron a cabo dos experiencias como parte del cumplimiento de las 17 programadas para la vigencia 2025. Estas actividades buscaron ofrecer vivencias significativas orientadas a fortalecer la apropiación del territorio y la promoción del turismo local. Las experiencias desarrolladas fueron las siguientes:
Transformación del grano de cacao:
Esta experiencia está concebida como una actividad inmersiva de carácter educativo y sensorial, que permite a los participantes conocer de manera práctica el proceso artesanal de elaboración del chocolate, partiendo del grano de cacao. La actividad promueve el reconocimiento del valor cultural y económico de este producto en la cadena de valor turística.
Bike Tour por Chapinero, Barrios Unidos y Teusaquillo:
Se trata de un recorrido guiado en bicicleta que inicia en el Centro Comercial Avenida Chile. Desde este punto, los participantes se desplazan por la carrera 11 hacia el sur hasta llegar a la Iglesia de Lourdes. Posteriormente, continúan por la calle 64 en dirección al barrio San Luis, desde donde acceden a la Avenida de las Palmas con destino final en el Estadio El Campín. Esta ruta busca resaltar el patrimonio urbano, arquitectónico y cultural de las localidades visitadas.
</t>
  </si>
  <si>
    <t xml:space="preserve">Durante el segundo trimestre del año se han adelantado las siguientes etapas dentro del proceso de caracterización, intervención y socialización de experiencias turísticas:
Fase 1 – Identificación y concepto técnico: A la fecha, se han identificado diecisiete (17) experiencias para ser incluidas en el proceso.
Fase 2 – Caracterización: En este periodo se ha realizado la caracterización de diez (10) experiencias.
Fase 3 – Implementación del plan de trabajo: Se diseñaron planes de trabajo para ocho (8) experiencias.
Fase 4 – Documentación y entrega: Al corte del trimestre, se cuenta con los documentos técnicos de soporte correspondientes a las siguientes experiencias: “Transformación del grano de cacao”, “Bike Tour por Chapinero-Barrios Unidos y Teusaquillo", “Corredor Turístico: Plaza de Mercado Corabastos”  </t>
  </si>
  <si>
    <t xml:space="preserve">Para el tercer trimestre del año se reportan los siguientes avances de acuerdo con cada una de las fases identificadas:
Fase 1 - Identificación de Experiencias: 
A la fecha, se han identificado diecisiete (17) experiencias para el proceso de caracterización, intervención y socialización.
Fase 2 -Caracterización: 
Durante este periodo se reporta la caracterización de  las siguientes experiencias: 1. Transformación del grano de cacao, 2. Bike Tour por Chapinero-Barrios Unidos y Teusaquillo, 3. Corredor Turístico: Plaza de Mercado Corabastos, 4. La Trucha y el Frailejón,  5. Tour Fantasmas de Tegua Travel, 6. Turismo hacia las estrellas, 7. Así baila Colombia, 8. Somos memoria y resistencia – un recorrido por la historia de La Casa de la Paz, 9. Plan Embajador, 10. Rutas del Café “Conexión Bogotá”, 11. Ruta del Cacao en Bogotá, 12. Ruta de Cerveza Artesanal en Bogotá, 13. Ruta de la Chicha, 14. Ruta del Viche, 15. Ruta de Infusiones Ancestrales, 16. Rutas de Dulzor Capitalino y 17. Rutas de Street Food en Bogotá.
Fase 3 - Implementación del plan de trabajo: 
Durante este periodo se reporta el diseño del plan de trabajo de las siguientes experiencias: 1. Transformación del grano de cacao, 2. Bike Tour por Chapinero-Barrios Unidos y Teusaquillo, 3. Corredor Turístico: Plaza de Mercado Corabastos, 4. La Trucha y el Frailejón,  5. Tour Fantasmas de Tegua Travel, 6. Turismo hacia las estrellas, 7. Así baila Colombia, 8. Somos memoria y resistencia – un recorrido por la historia de La Casa de la Paz, 9. Plan Embajador, 10. Rutas del Café “Conexión Bogotá”, 11. Ruta del Cacao en Bogotá, 12. Ruta de Cerveza Artesanal en Bogotá, 13. Ruta de la Chicha, 14. Ruta del Viche, 15. Ruta de Infusiones Ancestrales, 16. Rutas de Dulzor Capitalino y 17. Rutas de Street Food en Bogotá.
Fase 4 - Documentación y entrega:
Al corte de este periodo se cuenta con el documento técnico de soporte de las siguientes experiencias:  1. “Transformación del grano de cacao”, 2. “Bike Tour por Chapinero-Barrios Unidos y Teusaquillo”, 3. “Corredor Turístico: Plaza de Mercado Corabastos” y 4. “La Trucha y el Frailejón”.
</t>
  </si>
  <si>
    <t>Para el último corte del año se cuenta con el documento técnico de soporte de las siguientes experiencias: 
1. “Transformación del grano de cacao”, 2. “Bike Tour por Chapinero-Barrios Unidos y Teusaquillo”, 3. “Corredor Turístico: Plaza de Mercado Corabastos”, 4. “La Trucha y el Frailejón”,  5. Tour Fantasmas de Tegua Travel, 6. Tour hacia las estrellas_Turismo hacia las estrellas, 7. Así baila Colombia, 8. Memoria, Resistencia, Sabores y Saberes del Pacífico_La Trocha, La Casa de la Paz, 9. Plan Embajador_Tejo La Embajada, 10. Chuculat, 11. Casa Manigua, 12. Casa Galería, 13. Chichería Demente, 14. Curandera Vichería, 15. Demente Aguardientería, 16. Munay Herbal y 17. Incorrecto Cocina.</t>
  </si>
  <si>
    <t>Se avanzó en la estructuración, ajuste y consolidación del procedimiento de acompañamiento a experiencias turísticas, con el propósito de fortalecer los procesos de identificación, priorización y desarrollo de la oferta turística del Distrito Capital, bajo criterios técnicos y de pertinencia territorial.
De manera complementaria, se diseñaron los términos de referencia de la convocatoria, el formulario de inscripción y el cronograma del proceso, estableciendo con claridad los criterios de participación, requisitos habilitantes, etapas de evaluación, subsanación y priorización de experiencias. Asimismo, se definieron lineamientos para la formulación y el acompañamiento de los planes de trabajo, garantizando un enfoque metodológico integral. Estas acciones permiten estructurar un proceso transparente, riguroso y alineado con los objetivos institucionales, asegurando la adecuada selección de las experiencias a acompañar y la efectiva articulación con las metas y componentes de asistencia técnica del IDT.</t>
  </si>
  <si>
    <t>Durante el segundo periodo de la vigencia 2026, se fortaleció la consolidación de la oferta turística de Bogotá mediante la actualización del procedimiento y los instrumentos técnicos para la convocatoria “Experiencias Bogotá 2026”, definiendo criterios, metodologías y lineamientos para la identificación, priorización y acompañamiento de nuevas experiencias turísticas. Paralelamente, se avanzó en el fortalecimiento de las experiencias de la vigencia 2025 mediante procesos de caracterización, elaboración de fichas comerciales e implementación de planes de trabajo. Asimismo, se desarrolló asistencia técnica para la estructuración y consolidación de productos turísticos en las líneas de turismo cultural, gastronómico, naturaleza, bienestar, biciturismo y memoria, paz y reconciliación, destacándose el acompañamiento a rutas y experiencias patrimoniales, gastronómicas y comunitarias, el diseño de la experiencia turística de la Biblioteca Pública Virgilio Barco, la consolidación de la Estrategia Distrital de Turismo Gastronómico, el avance en el diagnóstico de turismo de naturaleza y de la Estrategia Distrital de Turismo de Salud y Bienestar, así como el fortalecimiento del biciturismo mediante espacios de articulación con operadores y entidades regionales. 
Por otro lado, se impulsaron procesos de gobernanza, formación, articulación interinstitucional y asistencia técnica con entidades distritales, academia, gremios y actores territoriales, promoviendo la diversificación, competitividad y sostenibilidad de la oferta turística de Bogotá, el fortalecimiento de capacidades locales y el posicionamiento de la ciudad como un destino turístico innovador, incluyente y competitivo.</t>
  </si>
  <si>
    <t xml:space="preserve">9. Implementar un programa en Gestión de la infraestructura turística </t>
  </si>
  <si>
    <t>Mantener, modernizar y/o implementar el 100% de los elementos de infraestructura turística liviana priorizada por el IDT, en Bogotá D.C. y la región</t>
  </si>
  <si>
    <t xml:space="preserve">En el primer trimestre del año se han adelantado diversas acciones orientadas al cumplimiento de la meta propuesta, cuyo consolidado final se presentará en el segundo semestre de la vigencia actual. A continuación, se detallan las actividades desarrolladas:
Visitas técnicas a las señales turísticas: Se evaluó el estado de cada señal con base en los criterios establecidos en el sistema de calificación.
Calificación del estado de las señales: Se aplicó la metodología correspondiente para clasificar las señales según su estado actual.
Mantenimiento preventivo: Se implementaron acciones dirigidas a preservar la integridad de las señales turísticas y prevenir su deterioro prematuro.
Consolidación de la información: Actualmente se encuentra en proceso de finalización el informe técnico que presenta el porcentaje de señales por categoría, con el objetivo de definir acciones concretas de mantenimiento, modernización o reposición.
Elaboración del cronograma de entrega del informe: Se está estructurando el cronograma para la entrega del informe final, que incluirá la información tabulada y consolidada.
Por otro lado, se destaca el avance en el desarrollo del Centro de Desarrollo Turístico (CDT), que se proyecta como un espacio de innovación para la promoción de Bogotá como destino turístico inteligente:
Definición del concepto y alcance: Se estableció que el CDT contará con espacios interactivos en los que los visitantes podrán explorar Bogotá mediante experiencias en 3D y tecnologías inmersivas, permitiendo un recorrido innovador por la ciudad.
Visitas técnicas a espacios potenciales: Se realizaron visitas a posibles ubicaciones para la instalación del CDT —Plaza de Bolívar (La Candelaria) y el CEFE Chapinero—. En cada recorrido, el equipo técnico evaluó las condiciones actuales y el potencial de adecuación, asegurando la viabilidad de un espacio funcional, accesible y tecnológicamente avanzado.
Diseño preliminar del CDT: Se formularon ideas clave para la distribución y diseño del centro, considerando la integración de zonas de interacción, salas de experiencia sensorial y espacios de información turística, con el fin de garantizar una experiencia integral para residentes y visitantes.
</t>
  </si>
  <si>
    <t>En relación con la meta de mantenimiento, durante el segundo trimestre del año se ha avanzado en el desarrollo de las actividades precontractuales correspondientes al proceso de contratación del servicio de mantenimiento de señalización turística. Actualmente, se cuenta con los siguientes insumos:
•        Diagnóstico consolidado con la información necesaria para definir las acciones prioritarias de mantenimiento.
•        Planeación de la ejecución de los mantenimientos preventivos y correctivos.
•        Anexo técnico que incluye:
o        Descripción detallada de la necesidad,
o        Tipologías de señales a intervenir,
o        Ítems a desarrollar,
o        Especificaciones técnicas por tipología de señal,
o        Listado de señales y cantidades.
•        Cotizaciones de diversos proveedores.
•        Estudio de mercado.
•        Análisis del sector.
•        Borrador del estudio previo.
•        Borrador de la matriz de riesgos.
•        Certificado de Disponibilidad Presupuestal (CDP) N.º 115 del 29 de enero de 2025 por valor de $300.000.000.
Por otro lado, las acciones vinculadas al CDT reflejan los siguientes avances: 
Durante el segundo trimestre del año se han adelantado las siguientes fases para la implementación del Centro de Desarrollo Turístico (CDT) en Bogotá:
Fase I. Celebración de convenio interadministrativo con la Secretaría de Cultura, Recreación y Deporte (SCRD)
Fase II. Proceso de contratación mediante Subasta Inversa para la implementación del CDT</t>
  </si>
  <si>
    <t xml:space="preserve">Para el tercer trimestre del año se cuenta con el siguiente avance:
Análisis de la información consolidada para definir las acciones prioritarias de mantenimiento y modernización.
Planeación de la ejecución de los mantenimientos preventivos y correctivos.
Estructuración de documentos técnicos para la solicitud de cotizaciones y definición del presupuesto por cada uno de los lotes.
</t>
  </si>
  <si>
    <t xml:space="preserve">Durante la vigencia 2025 se suscribió el contrato No. 218 de 2025 entre el IDT y SEÑALVIAS S.A.S., cuyo objeto es realizar el mantenimiento preventivo y correctivo de la señalética turística priorizada por la entidad, con el fin de fortalecer la infraestructura turística liviana y garantizar información clara, accesible e inclusiva para visitantes y ciudadanía. En la etapa preliminar se definió una ejecución proyectada de cuatro (4) meses en Boyacá, Cundinamarca y Bogotá D.C., priorizando, por lineamientos del IDPC y del Plan Distrital de Desarrollo “Bogotá Camina Segura 2024–2027”, las localidades de Santa Fe y La Candelaria, pertenecientes al polígono PEMP-CHB. Para el primer pago se estableció el mantenimiento de 78 señales turísticas (43 en Santa Fe y 35 en La Candelaria), con ejecución prevista antes del 31 de diciembre de 2025. Adicionalmente, se realizaron visitas técnicas y diagnósticos que identificaron la necesidad de intervenir 256 señales en total (23 en Boyacá, 61 en Cundinamarca y 172 en Bogotá), cifra que posteriormente se amplió a 343 señales tras la verificación del inventario del IDT, incrementando el presupuesto estimado de $299.763.623 a $477.070.709.
En desarrollo del contrato, el contratista presentó el cronograma general con culminación prevista al 6 de marzo de 2026, elaboró fichas de diagnóstico con registro fotográfico, suministró informes de inspección y adoptó el Plan Integral HSEQ. La supervisión adelantó comités técnicos de seguimiento en octubre, noviembre y diciembre de 2025 y, tras la verificación de los insumos técnicos, autorizó el inicio de actividades de mantenimiento en campo el 15 de diciembre de 2025, con un presupuesto aprobado de $155.739.661 para las 78 señales priorizadas del lote 3. A la fecha del 18 de diciembre de 2025, se han actualizado los contenidos de 40 señales (25 en La Candelaria y 15 en Santa Fe), incorporando cambio de imagen de la marca ciudad, traducciones al inglés, códigos QR hacia visitbogota.co y redes del IDT, así como elementos de accesibilidad como braille y videos en lengua de señas; las actividades de mantenimiento iniciaron el 16 de diciembre de 2025. Dado que el acta de inicio se suscribió el 7 de noviembre de 2025 y el plazo inicial finaliza el 31 de diciembre de 2025, se identificó la necesidad de una prórroga hasta el 6 de marzo de 2026 y de una adición presupuestal, la cual se ajustará al límite máximo permitido de $149.881.811 (105,29 SMMLV).
Justificación Incumplimiento: Desde la etapa precontractual se definió un plazo de ejecución de cuatro meses para la intervención de la señalética turística, el cual, tras los diagnósticos técnicos y la actualización del inventario, amplió su alcance a 343 señales, incrementando el presupuesto estimado y haciendo necesaria una prórroga del contrato hasta el 6 de marzo de 2026, así como una adición presupuestal ajustada al límite legal permitido. </t>
  </si>
  <si>
    <t>En el marco del proyecto orientado a mantener, modernizar e implementar la infraestructura turística liviana priorizada por el IDT en Bogotá D.C. y la región, se destaca la ejecución del Contrato 218 de 2025, suscrito con SEÑALVIAS S.A.S., cuyo objeto es el mantenimiento preventivo y correctivo de la señalética turística. El contrato, iniciado el 7 de noviembre de 2025, fue objeto de adición presupuestal y prórroga hasta el 29 de mayo de 2026, con el fin de asegurar el cumplimiento de su alcance ante condiciones técnicas y operativas. A corte del 31 de marzo de 2026, presenta un avance físico del 30%, con la intervención de 70 señales en localidades como La Candelaria, Santa Fe y San Cristóbal, así como la entrega del primer informe técnico con los respectivos soportes en SECOP II.
De manera complementaria, entre enero y marzo de 2026 se avanzó en el diagnóstico de la infraestructura turística liviana mediante inventarios y visitas técnicas a diferentes elementos. Como resultado, se cuenta con registros fotográficos de gigantografías, diagnósticos de observatorios de aves y la identificación de mobiliario para baja, además de la priorización de señalética en la Ruta por la Paz y la definición de nuevas necesidades de instalación en proyectos estratégicos como el Centro de Memoria y la política pública LEO. Estas acciones consolidan insumos técnicos clave para orientar la toma de decisiones en materia de mantenimiento e implementación de la infraestructura turística.</t>
  </si>
  <si>
    <t>Entre abril y junio de 2026, se culminó satisfactoriamente la ejecución del Contrato No. 218 de 2025 para el mantenimiento de la infraestructura turística liviana, mediante intervenciones preventivas y correctivas a 75 señales turísticas en Boyacá y Bogotá D.C., garantizando su adecuado funcionamiento, seguridad y conservación, con un avance físico del 100 % y una ejecución presupuestal del 90 %, verificados y recibidos a satisfacción por la supervisión. 
Paralelamente, se consolidó el diagnóstico técnico de 468 elementos de infraestructura turística liviana ubicados en Bogotá, Boyacá y Cundinamarca, incluyendo señalética, gigantografías, observatorios de aves y mobiliario, con el fin de identificar necesidades de mantenimiento, modernización e implementación. Como resultado, se priorizaron acciones para la depuración del inventario, la estructuración del proceso de contratación de mantenimiento 2026 y la definición de nuevas intervenciones, entre ellas la implementación de señalización para rutas turísticas, proyectos de memoria y la Política Pública de Lectura, Escritura y Oralidad (LEO), fortaleciendo la planificación y conservación de la infraestructura turística del Distrito.</t>
  </si>
  <si>
    <t xml:space="preserve">Llevar a cabo el diseño, construcción e implementación de un centro de desarrollo turístico para Bogotá, destinado a la atención y visita de turistas, como a la promoción de la oferta turística. Este centro, será un ícono turístico de la ciudad, que ofrecerá información sobre la oferta cultural, natural, gastronómica, urbana y recreativa, además de ser un referente turístico estructural. </t>
  </si>
  <si>
    <t xml:space="preserve"> Implementación de un centro de desarrollo turístico para Bogotá que incluye diseño y construcción</t>
  </si>
  <si>
    <t>Creciente</t>
  </si>
  <si>
    <t xml:space="preserve">A partir de los avances alcanzados en la fase de diseño, coordinación institucional y validación de experiencias tecnológicas, se definió la ruta de acción orientada a la formalización de compromisos interinstitucionales y la ejecución contractual del CDT. Esta etapa marca el inicio de la implementación operativa del proyecto, estructurada en tres fases estratégicas que permitirán su materialización técnica, jurídica y financiera conforme a las directrices de la Dirección General del IDT.
- Actualizaciones de etapa precontractual
Con estos avances, se han venido realizando actualizaciones en los diferentes procesos de la etapa precontractual, alineando tanto los criterios técnicos como los de cumplimiento normativo e institucional.
Se adelantó mesa de trabajo con la Veeduría Distrital donde se estableció el diseño final del mobiliario.
Se adelantó mesa de trabajo con la SCRD donde se definieron aspectos a tener en cuenta para el convenio  
Se publicó el proceso de mobiliario 
Se publicó el proceso de tecnología 
Se firmó el convenio interadministrativo entre SCRD - IDT 
</t>
  </si>
  <si>
    <t xml:space="preserve">Se adelantaron mesas técnicas y comités de seguimiento con la SCRD para definir lineamientos operativos, cronogramas y requisitos para la ejecución del Centro de Desarrollo Turístico (CDT), así como los procesos contractuales asociados al mobiliario, la infraestructura tecnológica y el desarrollo del avatar “Candelaria”. 
Durante el periodo se llevaron a cabo las subastas y evaluaciones económicas correspondientes, garantizando el cumplimiento del principio de selección objetiva y la adecuada justificación de las ofertas, lo que permitió la adjudicación de los contratos de mobiliario, tecnología y el tótem digital interactivo, este último mediante mínima cuantía, al identificarse como un componente indispensable para la operación del avatar en un entorno presencial. 
De manera articulada, se suscribieron y ejecutaron los instrumentos contractuales y el convenio interadministrativo IDT–SCRD, se realizaron ajustes presupuestales sin afectar el cumplimiento de la meta, y se registraron avances en fabricación, alistamiento de espacios e inicio de actividades técnicas. Con base en el diagnóstico, el análisis de viabilidad y la validación técnica y financiera ante los comités competentes, se acredita el cumplimiento del 100 % de la Meta 2 para la vigencia 2025, precisando que la construcción, puesta en funcionamiento y operación del CDT corresponden a la siguiente vigencia.
</t>
  </si>
  <si>
    <t>En coherencia con la meta establecida, se avanzó en la implementación y alistamiento del Centro de Desarrollo Turístico (CDT) como un activo estratégico para la ciudad, definido como una infraestructura turística especializada con alto componente tecnológico y alineada con el Plan de Desarrollo. En este marco, se estructuraron instrumentos clave como el Convenio Interadministrativo 211 de 2025 con la Secretaría de Cultura, Recreación y Deporte, así como contratos orientados al desarrollo del avatar interactivo “Candelaria”, el mobiliario y la infraestructura tecnológica, garantizando una experiencia innovadora e inmersiva para los visitantes.
De manera complementaria, se consolidaron avances en la implementación física y digital del CDT, incluyendo herramientas interactivas y un tótem digital que fortalece la atención al visitante. Estos desarrollos posicionan el CDT como un referente de innovación turística en Bogotá. A nivel institucional, se destaca la optimización de recursos, la financiación asegurada y el cumplimiento del 100% de la meta para la vigencia 2025, sentando bases sólidas para su entrada en operación.</t>
  </si>
  <si>
    <t>Durante el segundo corte de la vigencia 2026 se avanzó en la implementación del Centro de Desarrollo Turístico (CDT) de Bogotá mediante la instalación, validación y puesta en funcionamiento de la infraestructura tecnológica destinada a generar experiencias inmersivas e interactivas para turistas y visitantes. En este proceso se gestionaron ajustes técnicos relacionados con el suministro de pantallas de 55 pulgadas, cuyo reemplazo fue realizado por el contratista conforme a las especificaciones del anexo técnico, logrando su verificación y aceptación por parte de la supervisión y el equipo técnico del IDT. 
Asimismo, se adelantaron acciones de adecuación funcional del espacio ubicado en la Carrera 8 No. 9-83, incluyendo reparaciones locativas, instalación de mobiliario especializado y fortalecimiento de condiciones de accesibilidad, seguridad y operación del centro. Como resultado de las validaciones técnicas realizadas, se identificaron necesidades complementarias de intervención en materia de rampas, piso técnico modular, señalética accesible y elementos de seguridad, para lo cual se estructuraron los documentos precontractuales requeridos, tales como anexo técnico, estudio de mercado, análisis del sector, estudio previo y matriz de riesgos, con el propósito de garantizar la puesta en marcha integral del CDT como un espacio innovador, incluyente y orientado al posicionamiento turístico de Bogotá.</t>
  </si>
  <si>
    <t xml:space="preserve">10. Implementar un programa en Excelencia en servicio y desarrollo sectorial: Servicio al cliente y bilingüismo </t>
  </si>
  <si>
    <t>Desarrollar 60 experiencias turísticas competitivas en Bogotá Región, en donde se incluyan experiencias con enfoque poblacional</t>
  </si>
  <si>
    <t xml:space="preserve">Asistir técnicamente 240 Prestadores de Servicios Turísticos en calidad turística </t>
  </si>
  <si>
    <t>En el primer trimestre de la vigencia no se han ejecutado las asistencias técnicas previstas en el marco de la estrategia de calidad turística, ya que su implementación está programada para el segundo semestre del año en curso. No obstante, se han adelantado diversas acciones que contribuyen al fortalecimiento del sector.
Desde el equipo de Desarrollo Empresarial se han venido impulsando iniciativas orientadas a mejorar la calidad, competitividad, productividad e innovación del sector empresarial y turístico de la ciudad. Estas acciones también contemplan el fomento, desarrollo y regulación del comercio interno, así como la promoción de servicios turísticos de calidad. En este contexto, se ha trabajado en la revisión y estructuración de los contenidos del Círculo Distrital de Calidad Turística, alojado en la plataforma Moodle (www.yoaprendoturismo.gov.co), como parte de la preparación del programa de fortalecimiento en calidad turística.
Adicionalmente, se resalta el avance en el componente de bilingüismo, específicamente en la definición técnica del convenio con la agencia ATENEA. Para ello, se envió el formato correspondiente al Banco de Oferentes, mediante el cual la entidad presentó una propuesta alineada con los objetivos del programa. Esta contempla 120 horas de formación técnica y en habilidades comunicativas en inglés, bajo una modalidad híbrida.
Por otra parte, en el marco del proceso de impulso a 80 proyectos turísticos que promuevan el desarrollo social, cultural y económico de Bogotá, se han llevado a cabo las siguientes acciones:
Contratación de la profesional líder encargada de coordinar la meta asociada al desarrollo de estos 80 proyectos, con especial énfasis en aquellos liderados o integrados por mujeres, jóvenes y personas mayores de 50 años.
Formulación de una nueva propuesta para la realización del Bogotá TravelHack Fest, programado para octubre de 2025, conforme a las orientaciones del Director del Instituto Distrital de Turismo.
Elaboración de un proyecto para ser presentado ante el Fondo Nacional de Turismo (FONTUR), con el objetivo de gestionar recursos y articular esfuerzos interinstitucionales que permitan llevar a cabo la versión 2025 del Bogotá TravelHack Fest.</t>
  </si>
  <si>
    <t>Es importante mencionar que, posterior al proceso de socialización del Círculo Distrital de Calidad Turística como proceso de formación y fortalecimiento empresarial, se logró la inscripción de 24 empresarios a los cuales se les remitió la carta de compromiso para iniciar el proceso de asignación de clave y usuario para en el mes de junio iniciar el proceso de formación desde la plataforma www.yoaprendoturismo.gov.co. Se está en proceso de seguimiento para el envío de las respectivas cartas de compromiso que avalen la vinculación al proceso. 
Por otro lado, se realizó la socialización del programa de formación y fortalecimiento del Círculo de Calidad Turìstica a las siguientes localidades: Teusaquillo, Usaquén y Engativá, con el propósito de aunar esfuerzos y que seleccionen empresarios interesados en vincularse a este programa para su segunda cohorte que inicia en el mes de julio.
Por su parte, en relación con la meta de bilingúismo, durante el segundo trimestre del año se avanzó en el proceso precontractual, incluyendo la elaboración del documento técnico del proyecto, análisis del sector y recopilación de documentos exigidos por ATENEA, en función de finalizar los estudios previos de contratación. Paralelamente, ATENEA realizó cotizaciones para el componente de formación en innovación en habilidades blandas. 
Finalmente, lo que refiere a la formulación de proyectos, Entre los principales hitos se destacan:
•        Se estructuró y aprobó la agenda general del evento, así como un brief detallado que orientará su implementación.
•        Se adelantaron conversaciones con posibles aliados estratégicos, quienes liderarán los espacios de summit, bootcamp y sprint de innovación, concebidos como laboratorios intensivos de cocreación enfocados en el fortalecimiento de las iniciativas seleccionadas.
•        Se dio inicio al proceso de curaduría y contacto con los speakers invitados, con el propósito de garantizar la participación de referentes que aporten valor desde sus experiencias en turismo, innovación, comunicación y encadenamiento productivo.
•        Como acción clave para la sostenibilidad de las iniciativas acompañadas en el marco del evento, se estructuró una propuesta de intervención ante el Consejo de Gobierno Distrital. Esta tiene como objetivo presentar la iniciativa a alcaldes y alcaldesas locales, con el fin de fomentar la apropiación territorial del evento y establecer rutas de apoyo institucional que aseguren la continuidad de los proyectos formulados.</t>
  </si>
  <si>
    <t xml:space="preserve">Durante los meses de julio a septiembre, se llevaron a cabo diversas actividades orientadas al fortalecimiento del sector turístico en Bogotá, con especial énfasis en la formación de prestadores de servicios turísticos y la mejora de la calidad en la industria.
1.	Grabación de Cápsulas Formativas 
Se produjeron cuatro cápsulas enfocadas en mejorar el servicio al cliente en distintos subsectores turísticos:
o	Hospitalidad en Bogotá: Mejores prácticas en servicio al cliente para hoteles y alojamientos.
o	Bares y Restaurantes: Estrategias para encantar a los clientes con sabor y atención.
o	Guías Turísticos: Formación en cómo ofrecer una experiencia única y personalizada a los turistas.
o	Taxi: Mejores prácticas en atención al cliente para conductores de taxi en Bogotá.
Las cápsulas están disponibles en línea para acceso público.
2.	Reunión con SENA 
Se realizó una reunión de socialización con el SENA, estableciendo compromisos como el desarrollo de un piloto de formación complementaria para mujeres vinculadas al SIDICU y el envío de una oferta formativa al IDT. También se destacó la colaboración en el Encuentro de Guías Profesionales de Turismo 2025 y el fortalecimiento conjunto de la formación en el sector turístico.
3.	Encuentro de Guías Profesionales de Turismo 2025 
La convocatoria al encuentro, que se llevó a cabo en agosto, reunió a 93 inscritos y tuvo como objetivo fortalecer la guianza turística profesional en Bogotá, destacando la importancia de los guías como embajadores de la cultura y facilitadores de experiencias turísticas auténticas.
4.	Círculo Distrital de Calidad Turística (CDCT)
o	Actividades en Julio: Se realizaron reuniones con alcaldías locales (Engativá, Usaquén, Chapinero) para socializar el CDCT y se brindó capacitación en Gestión Empresarial e Innovación para empresarios del sector turístico.
o	Actividades en Agosto: Se continuó con la socialización del CDCT en diversas localidades, incluyendo Suba y San Cristóbal. Además, se dieron inicio a los módulos de formación en Gobernanza Turística y Sostenibilidad Turística.
o	Actividades en Septiembre: Se dio seguimiento semanal a los 44 empresarios vinculados al CDCT, garantizando el cumplimiento de requisitos y realizando sesiones sobre Seguridad Turística y Accesibilidad.
5.	Vinculación de Mujeres en Formación 
Se convocó a 467 mujeres interesadas en acceder a formación técnica, tecnológica y complementaria del SENA en temas turísticos, buscando promover su participación activa en el sector.
6.	Optimización de la Plataforma YoAprendoTurismo.gov.co
Se están realizando estudios de mercado y reuniones con posibles aliados (AprendEX, Universidad EAN y Platzi) para actualizar y optimizar la plataforma de formación para el sector turístico.
Este conjunto de actividades demuestra un compromiso con la mejora continua de los procesos formativos y la calidad del servicio en el sector turístico de Bogotá, buscando siempre fortalecer las capacidades de los actores involucrados y promover la inclusión y sostenibilidad dentro del sector.
</t>
  </si>
  <si>
    <t>Al cierre del último corte de la vigencia 2025, se realizó la revisión de los empresarios que participaron en el programa de formación y fortalecimiento en el marco de la implementación del Círculo Distrital de Calidad Turística, logrando el acompañamiento integral de 80 empresarios. Estos actores no solo completaron los contenidos dispuestos en la plataforma yoaprendoturismo.gov.co, sino que también participaron activamente en los diferentes espacios de fortalecimiento desarrollados durante la vigencia. Dichas acciones se articularon de manera complementaria con las estrategias lideradas por la Subdirección de Desarrollo y Competitividad, orientadas a la identificación de experiencias turísticas, el acompañamiento en la estructuración y puesta en marcha de proyectos turísticos, así como el fortalecimiento de competencias en bilingüismo, consolidando un proceso integral de mejora de la calidad en la prestación de servicios turísticos.
De igual manera, durante este periodo se realizó la entrega de los Sellos “Altura” a la Calidad Turística a 31 unidades productivas localizadas en Bogotá-Región, las cuales fueron reconocidas en las modalidades de bronce, plata y oro, de acuerdo con los criterios establecidos en el Manual Operativo del Círculo Capital de Calidad Turística. Este reconocimiento se otorgó a las empresas que culminaron exitosamente su proceso de formación y fortalecimiento empresarial mediante la implementación de buenas prácticas de calidad, correspondiendo el sello bronce a quienes desarrollaron tres módulos, el sello plata a quienes implementaron entre cuatro y cinco ejes, y el sello oro a aquellas que alcanzaron entre seis y siete buenas prácticas en calidad turística. Previo a la entrega de los sellos, se adelantó el proceso de validación de las buenas prácticas implementadas, mediante la revisión detallada de los procesos de formación y de la aplicación efectiva de los aprendizajes por parte de cada unidad productiva vinculada al Círculo de Calidad Turística.</t>
  </si>
  <si>
    <t>Para la vigencia 2026, el equipo de Desarrollo Empresarial estructuró un plan de trabajo con dos líneas estratégicas: la creación de una plataforma tecnológica de formación autónoma para prestadores de servicios turísticos, enfocada en el desarrollo de competencias, y la facilitación de asistencias técnicas a los actores de la cadena de valor, en articulación con aliados estratégicos. Estas acciones responden al diagnóstico realizado en 2025 e integran ejes de formalización, gobernanza, innovación, gestión empresarial, sostenibilidad, accesibilidad, tecnología e inglés, alineados con la recertificación de Bogotá como Destino Turístico Inteligente y el fortalecimiento de la calidad turística.
Paralelamente, se implementaron iniciativas de formalización, formación y fortalecimiento del sector, incluyendo la estrategia de renovación del Registro Nacional de Turismo (RNT) con campañas y asesorías personalizadas, y la articulación con SENA y la Universidad San Buenaventura para programas de formación y sostenibilidad. Además, se promovieron espacios de turismo comunitario, calidad turística y educación a estudiantes, consolidando alianzas, eventos académicos y proyectos productivos que fortalecen integralmente la competitividad del turismo en Bogotá.</t>
  </si>
  <si>
    <t>Durante el segundo trimestre de la actual vigencia, se fortalecieron los procesos de formación, asistencia técnica y acompañamiento al sector turístico mediante alianzas estratégicas, principalmente con el SENA, entidades distritales, instituciones educativas y actores de la cadena de valor. Se desarrollaron procesos de capacitación en servicio al cliente, marketing para turismo de aventura y sostenibilidad turística, beneficiando a prestadores de servicios turísticos y fortaleciendo sus capacidades para mejorar la competitividad del sector. Asimismo, se avanzó en la estructuración de contenidos formativos para el Círculo Distrital de Calidad Turística, la asesoría a emprendimientos y procesos de formalización, incluyendo acompañamiento a iniciativas de la Plaza de Mercado de Paloquemao, comunidad LGBTI y estudiantes universitarios. Se impulsaron acciones de turismo sostenible, naturaleza y aviturismo mediante talleres, recorridos ambientales y espacios de articulación con entidades como la Secretaría Distrital de Ambiente, CAR y Parques Nacionales, destacando la formación de dinamizadores ambientales y la participación en iniciativas de paisajes sostenibles. 
De igual manera, se fortaleció el trabajo con los Colegios Amigos del Turismo a través de asistencia técnica a proyectos productivos estudiantiles, socialización de iniciativas de aviturismo y acompañamiento territorial en Sumapaz. 
Finalmente, se desarrollaron eventos de fortalecimiento empresarial como las jornadas de aviturismo en el marco del Global Big Day y el Congreso Internacional de Turismo Comunitario, se recibió el reconocimiento del Sistema Nacional de Calidad Turística y se consolidaron acciones orientadas a la formación, formalización, sostenibilidad y mejora continua de los prestadores de servicios turísticos de Bogotá.</t>
  </si>
  <si>
    <t>Vincular 100 Prestadores de Servicio Turístico en procesos de formación y/o sensibilización en apropiación de ciudad y bilingüismo en el marco del programa" Bogotá Ciudad Portuaria
de valor del sector turístico</t>
  </si>
  <si>
    <t>Vincular 100 PST en procesos de formación y/o sensibilización en apropiación de ciudad y bilingüismo</t>
  </si>
  <si>
    <t>Durante el tercer trimestre de 2025, el Instituto Distrital de Turismo (IDT) y la Agencia ATENEA avanzaron en la estructuración e implementación del convenio para el programa “Bogotá Ciudad Portuaria”, orientado a fortalecer las competencias del talento humano del sector turístico. En julio se finalizaron las especificaciones técnicas, se integró la metodología de formación y se adelantó la recolección de documentos para formalizar el convenio, el cual fue firmado en agosto tras la conciliación jurídica y técnica entre ambas entidades.
El programa contempla formación de ciclo corto en inglés (niveles A2 a B2+ según el MCER) y en habilidades aplicadas al turismo, como innovación y habilidades socioemocionales. Se proyectó impactar a cerca de 100 personas del sector, priorizando a quienes se encuentran en Engativá, Fontibón y Teusaquillo. La convocatoria se realizó por correo electrónico y redes sociales, logrando 97 postulaciones válidas, tras el proceso de depuración. La selección se basó en puntajes obtenidos en una fase clasificatoria y la superación de una prueba de inglés aplicada por el British Council.
En septiembre se llevaron a cabo reuniones técnicas y se aplicaron las pruebas de inglés, con un resultado de 24 personas inscritas al programa, de las cuales 16 pertenecen a localidades priorizadas. Este convenio representa un esfuerzo conjunto para mejorar la empleabilidad en el sector turístico de Bogotá mediante estrategias de bilingüismo y formación pertinente, alineadas con las necesidades del entorno turístico local.</t>
  </si>
  <si>
    <t xml:space="preserve">Durante la vigencia 2025, se cumplió la meta programada de vincular a 30 Prestadores de Servicios Turísticos (PST) a procesos de formación y/o sensibilización en apropiación de ciudad y bilingüismo, desarrollados mediante una estrategia de dos fases: Fase 1, de sincronización, y Fase 2, de carácter asincrónico. El cumplimiento de esta meta fue posible gracias a la alianza estratégica con la Agencia Distrital para la Educación Superior, la Ciencia y la Tecnología (ATENEA), a través de la cual se implementaron componentes formativos en inglés, innovación y fortalecimiento de habilidades socioemocionales.
Al cierre del último corte, se refleja que en noviembre de 2025 se avanzó en la preselección de un listado de 49 posibles beneficiarios, en articulación con gremios aliados y con los diferentes programas del IDT. Este listado fue remitido a la Academia ATENEA del British Council, considerando los posibles escenarios de deserción y con el propósito de asegurar el cumplimiento efectivo de la meta establecida de beneficiarios.
Posteriormente, una vez surtida la modificación del Convenio No. 194 de 2025, durante el mes de diciembre se envió el listado definitivo de personas preseleccionadas a ATENEA, con el fin de realizar la verificación de su registro en la plataforma SICORE, en la cual deben quedar consignados de manera integral los datos de todos los beneficiarios del programa.
Finalmente, tras la culminación de la formación virtual asincrónica, se logró la certificación de 18 personas, mientras que 6 participantes reprobaron el curso. Adicionalmente, se vincularon 12 personas a la modalidad de formación virtual asincrónica y se cuenta con 14 personas adicionales vinculadas de manera preventiva, teniendo en cuenta los riesgos asociados a la deserción en los programas de formación.
</t>
  </si>
  <si>
    <t xml:space="preserve">Durante el trimestre se avanzó en la estructuración e implementación de estrategias de formación y fortalecimiento de capacidades dirigidas a actores de la cadena de valor del sector turístico de Bogotá, en el marco del Convenio 194 de 2025 suscrito entre el Instituto Distrital de Turismo y Atenea. En este proceso se definieron técnicamente las necesidades para la apertura de convocatoria de 50 beneficiarios en formación híbrida, orientada al fortalecimiento de conocimientos en innovación aplicada al turismo y habilidades socioemocionales, priorizando actores del sector ubicados en Fontibón, Engativá y Teusaquillo, en concordancia con la meta Bogotá ciudad aeropuerto.
Como parte de este avance, se revisó el Lineamiento Operativo de Convocatorias N.° 8 de Atenea y se elaboraron los términos de referencia de la convocatoria, definiendo requisitos, criterios de selección, alcance formativo y condiciones de participación. La oferta contempla hasta 100 horas académicas distribuidas en 50 horas de innovación para el turismo en modalidad virtual sincrónica y 50 horas de habilidades socioemocionales en modalidad presencial, con una duración de 10 semanas.
</t>
  </si>
  <si>
    <t>Durante el periodo comprendido entre abril y junio de 2026 se fortalecieron los procesos de formación dirigidos a los actores de la cadena de valor turística mediante la consolidación del programa de Innovación en Habilidades Socioemocionales y la estructuración de estrategias de formación en segunda lengua. Se desarrolló la convocatoria, evaluación y selección de beneficiarios del programa de habilidades blandas, con acciones de difusión a través de redes institucionales, articulación con alcaldías locales, gremios y aliados estratégicos, logrando la inscripción de 57 postulantes y el inicio del proceso formativo con 96 participantes. Asimismo, se avanzó en la articulación con ATENEA para la validación de beneficiarios y la selección del operador encargado de la formación. 
En materia de bilingüismo, se consolidó el estudio de mercado para la formación en inglés, se evaluaron alternativas de proveedores y se estructuró una propuesta conjunta con la Secretaría Distrital de Desarrollo Económico en el marco del programa Yes, Bogotá, orientada a fortalecer las competencias lingüísticas de actores turísticos, especialmente en las localidades de Teusaquillo, Fontibón y Engativá bajo la estrategia Bogotá Ciudad Aeropuerto. Esta iniciativa contempla formación en inglés, experiencias de inmersión práctica y herramientas audiovisuales aplicadas al turismo, con el propósito de mejorar la calidad del servicio, fortalecer la competitividad del sector y optimizar la experiencia de visitantes nacionales e internacionales en Bogotá.</t>
  </si>
  <si>
    <t>Impulsar el desarrollo de 300 Proyecto(s), del sector turismo que contribuyan al desarrollo social, Cultural y económico de la ciudad de Bogotá, priorizando mujeres, jóvenes y personas mayores de 50 años</t>
  </si>
  <si>
    <t>Acompañar la formulación de 300 proyectos turísticos que contribuyan al desarrollo social, cultural y económico de la ciudad de Bogotá.</t>
  </si>
  <si>
    <t>Se estructuró una nueva propuesta para el desarrollo del Bogotá Travel Innovation Fest, con financiación de recursos propios y la contratación de un equipo técnico que acompañará los proyectos priorizados. Como parte del rediseño, se reformularon las actividades técnicas, logísticas y operativas de la estrategia, incorporando nuevos componentes metodológicos y esquemas de seguimiento. Están en curso los procesos para los demás perfiles técnicos, así como para el speaker de TORNUS y la relatoría gráfica.
Se avanzó en la definición metodológica del evento con el diseño de instrumentos clave como herramientas de caracterización, autodiagnóstico, evaluación y seguimiento de proyectos, y formatos para la rueda de financiamiento.</t>
  </si>
  <si>
    <t>En el marco del último corte de la vigencia 2025 y en cumplimiento de la meta de acompañar 80 proyectos turísticos que contribuyan al desarrollo social, cultural y económico de Bogotá, el Instituto Distrital de Turismo diseñó e implementó una estrategia integral de fortalecimiento a iniciativas de alto impacto. El eje central de esta estrategia fue el Bogotá Travel Innovation Fest 2025, realizado los días 27 y 28 de octubre, concebido como un espacio especializado para el fortalecimiento de capacidades del ecosistema turístico y la promoción de proyectos sostenibles, inclusivos y competitivos. De manera complementaria, se estructuraron componentes estratégicos como el Dolphin Tank y la Rueda de Encadenamiento y Financiamiento, orientados a la retroalimentación experta, el acceso a recursos y la generación de alianzas. Para ello, se diseñaron instrumentos metodológicos de caracterización, autodiagnóstico, evaluación y selección de proyectos, así como la metodología del Bootcamp de Innovación, un laboratorio intensivo de co-creación estructurado en cuatro momentos —explorar, idear, identificación de actores y presentación de pitch— que integró dinámicas participativas, mentorías técnicas y herramientas prácticas para fortalecer la coherencia, viabilidad y sostenibilidad de las iniciativas.
Como resultado del proceso, el 26 de noviembre se llevó a cabo el Dolphin Tank, en el que los 16 proyectos con los mejores pitch, previamente fortalecidos mediante dos jornadas de mentoría personalizada por parte del IDT, presentaron sus iniciativas ante expertos del sector, quienes evaluaron su pertinencia, sostenibilidad y potencial de desarrollo. De este ejercicio fueron seleccionadas cuatro iniciativas sobresalientes que avanzarán a una fase de acompañamiento avanzado, visibilización institucional y articulación para su implementación. En paralelo, se desarrolló la Rueda de Encadenamiento y Financiamiento, facilitando encuentros estratégicos con entidades del ecosistema institucional y financiero para explorar mecanismos de financiación, cooperación y asistencia técnica. Los cuatro proyectos destacados recibieron mentorías especializadas uno a uno, con recomendaciones accionables en aspectos de modelo de negocio, mercado, finanzas, operaciones y posicionamiento de marca, dejando capacidades instaladas para su consolidación. El proceso culminó con una cena de reconocimiento en el restaurante Seratta, como acto de cierre institucional y estratégico, en el que el IDT destacó el recorrido de 80 iniciativas y fortaleció el vínculo con los equipos seleccionados de cara al acompañamiento previsto para 2026.</t>
  </si>
  <si>
    <t>Durante el primer trimestre de 2026, el equipo de Desarrollo Empresarial avanzó en la planificación y estructuración de la estrategia de acompañamiento a proyectos turísticos, consolidando dos propuestas orientadas al fortalecimiento de la innovación y el desarrollo de iniciativas en Bogotá, actualmente en revisión y aval por la Dirección General del IDT. En continuidad con las acciones de 2025, se dio seguimiento al reconocimiento y acompañamiento de los cuatro ganadores del Bogotá Travel Innovation Fest, mediante visitas técnicas a la planta de Ramo, mentorías especializadas en innovación abierta lideradas por la Universidad Externado de Colombia y participación en la Vitrina Turística Anato 2026, representando a Bogotá en su stand institucional.
Durante el trimestre también se definieron los tres retos estratégicos que guiarán el programa de fortalecimiento de capacidades y el BTIF 2026: innovación y competitividad turística, turismo cultural y turismo gastronómico, estableciendo el eje articulador para la formulación y desarrollo de proyectos. Adicionalmente, se diseñaron los contenidos de los dos primeros módulos de formación, enfocados en la identificación de problemáticas y la formulación de proyectos bajo enfoque de marco lógico, y se estructuró el cronograma general de ejecución 2026, con fases de diseño metodológico, convocatoria, formación, prototipado, validación, encadenamiento y cierre.</t>
  </si>
  <si>
    <t>Durante el segundo corte de la vigencia 2026 se avanzó en la estructuración e implementación de la Estrategia de Acompañamiento a Proyectos Turísticos 2026, consolidando sus componentes metodológicos, operativos y de articulación institucional. En este marco, se formuló el proyecto Bogotá Travel Innovation Fest (BTIF) 2026 para su presentación ante el Fondo Nacional de Turismo – FONTUR, integrando acciones de fortalecimiento de capacidades, mentoría, conexión del ecosistema y visibilización de iniciativas innovadoras del sector turístico. Asimismo, se desarrollaron los lineamientos de participación, términos y condiciones, perfiles de beneficiarios y contenidos metodológicos orientados a fortalecer habilidades en formulación de proyectos, identificación de oportunidades, estructuración financiera, viabilidad y presentación efectiva de iniciativas. 
De manera complementaria, se avanzó en la definición de la agenda académica, talleres de habilidades blandas, articulación con expertos y aliados estratégicos, así como en la estrategia de comunicaciones, incluyendo el desarrollo de la landing page del BTIF y la creación de la Comunidad BTIF como espacio de información y acompañamiento permanente para los participantes. Estas acciones permiten consolidar una ruta integral para fortalecer el ecosistema de innovación turística de Bogotá, impulsar proyectos con potencial de implementación y promover la competitividad del sector.</t>
  </si>
  <si>
    <t>SUBDIRECCION CORPORATIVA</t>
  </si>
  <si>
    <r>
      <rPr>
        <rFont val="Times New Roman"/>
        <b/>
        <color theme="1"/>
        <sz val="10.0"/>
      </rPr>
      <t>-Perspectiva de Procesos Internos</t>
    </r>
    <r>
      <rPr>
        <rFont val="Times New Roman"/>
        <color theme="1"/>
        <sz val="10.0"/>
      </rPr>
      <t xml:space="preserve">: Eficiencia en la gestión y gobernanza del sector turístico.
</t>
    </r>
    <r>
      <rPr>
        <rFont val="Times New Roman"/>
        <b/>
        <color theme="1"/>
        <sz val="10.0"/>
      </rPr>
      <t xml:space="preserve">-Perspectiva Financiera: </t>
    </r>
    <r>
      <rPr>
        <rFont val="Times New Roman"/>
        <color theme="1"/>
        <sz val="10.0"/>
      </rPr>
      <t>Estrategias de sostenibilidad económica y movilización de recursos para
garantizar la ejecución de los proyectos.</t>
    </r>
  </si>
  <si>
    <t xml:space="preserve">6. Garantizar el funcionamiento de la entidad  a través del fortalecimiento de su capacidad humana, tecnológica y operativa. </t>
  </si>
  <si>
    <t>11. Implementar e integrar los sistemas de seguimiento a la gestión ( Orfeo)</t>
  </si>
  <si>
    <t xml:space="preserve">Implementar 1 estrategia para fortalecimiento de la gestión institucional y operativa para el sector desarrollo económico.
</t>
  </si>
  <si>
    <t>Lograr la implementación y apropiación del sistema de gestion documental al 100%</t>
  </si>
  <si>
    <t>Conservar el 100 por ciento de la capacidad operativa para el funcionamiento de la entidad.</t>
  </si>
  <si>
    <t>Paz</t>
  </si>
  <si>
    <t>16. Paz, Justicia e Instituciones Sólidas</t>
  </si>
  <si>
    <t>En este trimestre, se llevo a cabo la recoleccion de la informacion con todas las Subdirecciones y Oficinas de la entidad para la actualizacion de las TRD, de igual forma se adelanto la contratacion del Ingeniero que se encargara de implementar y dejar en funcionamiento el SGDA ORFEO.</t>
  </si>
  <si>
    <t xml:space="preserve">En el segundo trimestre se inicio la parametrizacion del sistema en la entidad y se llevaron a cabo las primeras capacitaciones para todos los colaboradores con el fin de acercarlos al sistema y su funcionamiento. </t>
  </si>
  <si>
    <t xml:space="preserve">En el tercer trimestre se implemento el sistema de gestion documental ORFEO mediante la Resolucion No. 66 de 29 de agosto de 2025, de igual forma en este semestre se han realizado mas capacitaciones y se continua con la estabilizacion del sistema. </t>
  </si>
  <si>
    <t>En el cuarto trimestre, se continuo con la estabilizacion del sistema, y el apoyo a los colaboradores en cuanto al soporte de la plataforma, adicionalmente se trabajo en paralelo con la Subdireccion de inteligencia y Planeacion, en la interoperabilidad de PANDORA y ORFEO.</t>
  </si>
  <si>
    <t>Durante la vigencia 2026 nos encontramos en la fase de estabilización, consolidación y mantenimiento de la herramienta. Adicionalmente estamos en el proceso de Interoperabilidad, pero es algo que no depende completamente de nosotros, vamos apoyando de acuerdo al avance que van teniendo en Pandora.</t>
  </si>
  <si>
    <t>En el segundo trimestre, continua la estabilizacion de ORFEO en la cual se han realizado algunas parametrizaciones para mejorar el aplicativo y se ha prestado el soporte tecnico para todos los usuarios que lo han requerido, para lo cual se adjunta el cronograma.</t>
  </si>
  <si>
    <t xml:space="preserve">12. Actualizar el estudio de carga para adaptar la planta de personal de acuerdo a las necesidades   </t>
  </si>
  <si>
    <t>rediseño institucional 2022</t>
  </si>
  <si>
    <t>Contar con un estudio de cargas actualizado</t>
  </si>
  <si>
    <t>En el primer Trimestre no se adelantaron actividades.</t>
  </si>
  <si>
    <t>En el segundo trimestre no se adelantaron actividades.</t>
  </si>
  <si>
    <t>En el tercer trimestre no se adelantaron actividades, ya que el estudio de cargas se tiene previsto para la vigencia 2026.</t>
  </si>
  <si>
    <t>En el cuarto trimestre no se adelantaron actividades, ya que el estudio de cargas se tiene previsto para la vigencia 2026.</t>
  </si>
  <si>
    <t>En el primer trimestre de la actual vigencia, se realizo la consecucion de las cotizaciones con el fin de estructurar el proceso.</t>
  </si>
  <si>
    <t>Durante el segundo trimestre se evidenció que las cotizaciones recibidas no guardaban correspondencia entre sí, presentando diferencias significativas en los valores presupuestados por los diferentes oferentes. Por lo anterior, se solicitó el apoyo de la Oficina Jurídica para gestionar, a través de SECOP II, la solicitud de propuestas a diferentes oferentes. Adicionalmente, se remitieron solicitudes de cotización a otras empresas, con el fin de contar con una mayor cantidad de ofertas que permitieran establecer un valor de referencia adecuado.</t>
  </si>
  <si>
    <t xml:space="preserve">13. Planear y ejecutar el plan anual de capacitaciones de forma articulada con las diferentes áreas </t>
  </si>
  <si>
    <t>Planear y ejecutar el 100% de las capacitaciones anualmente.</t>
  </si>
  <si>
    <t>En lo correspondiente al primer trimestre del 2025 se programaron 8 actividades las cuales se cumplieron todas en su totalidad. Las actividades son las siguientes Uso eficiente y ahorro del agua,  Prevencion de Escnna, formación COPASST, Organización de archivos de gestión, conservación visual, Jornada de donación de sangre, socialización GD y pausas activas.</t>
  </si>
  <si>
    <t xml:space="preserve">Frente al segundo trimestre del 2025, se programaron 26 actividades las cuales se cumplieron todas en su totalidad. Las actividades son las siguientes: socialización documento electrónico, acoso laboral y sexual, manejo de residuos aprovechables, Gobierno Digital y Política de Seguridad de la Información, uso eficiente consumo de energía, instrumentos archivísticos, Socialización planes de acción de Política púbicas, Apropiación MIPG, PIC OAC, semana ambiental PIGA, Apropiación MIPG, capacitación PQRSD, capacitación SIG, Charla Ley de Transparencia, derecho ciudadano para la transparencia, aclaración en riesgos laborales, control del fuego, estrategias de prevención en consumo de sustancias, jornada orden y aseo, supervisión de contratos, presentación PAA, ruta de la denuncia casos de corrupción, planeación PAA, Socialización Sistema Integrado de Conservación, enfermedades cardio vasculares y producto turistico. </t>
  </si>
  <si>
    <t>En lo correspondiente al tercer trimestre del 2025 se programaron 19 actividades las cuales se cumplieron todas en su totalidad. Las actividades son las siguientes Curso salvavidas brigadistas, fuentes energías no convencional, organizar archivos, Socialización Cooperación, Socialización Quicky 24072025 Planeación-Pandora, habilidades servicio, Inventarios documentales-transferencias primarias e Historia Institucional, charla acoso laboral y acoso sexual, charla movilidad y estiramiento, Socialización producto turístico cultural, charla uso de plásticos de un solo uso, Capacitación Política de Gobierno Digital y Seguridad de la Información, formación al COPASST, formación comité de convivencia, Lista de asistencia Apropiación MIPG, Fotografía con Celular Técnicas para Imágenes Profesionales, documento electrónico septiembre 2025, Taller Ergonomía de la bicicleta y Residuos Solidos</t>
  </si>
  <si>
    <t>En lo correspondiente al cuarto trimestre del 2025 se programaron 18 actividades las cuales se cumplieron todas en su totalidad. Las actividades son las siguientes Capacitación PQRSD, capacitaciones residuos sólidos, capacitaciones en movilidad sostenible, reinducción PP LGBTI, transferencia de conocimiento es clave para todos, conservación de alimentos – Colsanitas, manejo defensivo y preventivo en seguridad vial, Cambio Climático mitigación y adaptación SDA, implementación TRD SIC SGDEA, inducción SGDEA ORFEO, Charla enfoque de género, socialización Circular 0013 de 2025, Movilidad Sostenible</t>
  </si>
  <si>
    <t>En el primer trimestre de la vigenica 2026, con relacion a las actividades propuestas en el PIC, se llevaron a cabo 11 socializaciones, entre las cuales se encuentran: el PAA, el uso eficiente y ahorro del agua, los hábitos y estilos de vida y entorno saludable, el acoso laboral y acoso sexual, la matriz de planeación estratégica, la comunicación asertiva (hablar claro, sin miedo y sin conflicto), la jornada de enfoque hacia la prevención con el rol de la oficina asesora, la ruta de la denuncia (el proceso para investigar casos de corrupción) y la charla de cultura turística y apropiación.</t>
  </si>
  <si>
    <t>Durante el segundo trimestre de 2026 se programaron 29 actividades en el Plan Institucional de Capacitación (PIC), las cuales fueron ejecutadas en su totalidad, dando cumplimiento al 100 % de las actividades previstas para el periodo.
Las actividades desarrolladas fueron: Taller de Lengua de Señas; Ley de Transparencia; Comité de Convivencia Laboral; COPASST – abril de 2026; Estrés y Riesgo Cardiovascular; Socialización de la Política de SST; Seguridad Vial para Peatones y Ciclistas; Socialización Pandora; Socialización Quickly; ¿Qué es el PAA?; Charla de Inventarios; Charla de Organización de Archivos de Gestión; Brigada de Emergencia; Sensibilización en Seguridad de la Información; Protección y Garantía de los Derechos Menstruales; Sensibilización sobre Acoso Laboral y Acoso Sexual; Organización Control Interno; Estilos de Vida y Hábitos Saludables; Brigada de Apoyo Emocional; Fortalecimiento de Capacidades para Familias Gestantes y Lactantes; Producto Turístico; Residuos Sólidos; Accesibilidad Interinstitucional; Prevención del Riesgo Visual; Riesgo Cardiovascular; Orden y Aseo; Google Workspace; Planes de Acción de Políticas Públicas; Ideas que Convencen: El Poder del Pitch; Control Interno Disciplinario; y Semana Ambiental.</t>
  </si>
  <si>
    <t>OFICINA JURIDICA</t>
  </si>
  <si>
    <t xml:space="preserve">14. Asegurar la debida planeación en cada una de las etapas contractuales de cada una de las Subdirecciones y áreas  </t>
  </si>
  <si>
    <t>Cumplimiento del PAA inicialmente aprobado por encima del 80%</t>
  </si>
  <si>
    <t>Proveer el 100% del recurso humano idóneo para apoyar la gestión de las áreas transversales de la entidad</t>
  </si>
  <si>
    <t xml:space="preserve">Con corte al 31 de marzo de 2025, se tenía programado la contratación de $10.435 millones, de los cuales se comprometieron $6.861 millones, para un promedio en el trimestre del 42% y un promedio en el año del 10,41%. </t>
  </si>
  <si>
    <t xml:space="preserve">Con corte al 30 de junio de 2025, se tenía programado la contratación de $14.905 millones, de los cuales se comprometieron $9.947 millones, para un promedio en el trimestre del 64% y un promedio en el año del 26,41%. </t>
  </si>
  <si>
    <t xml:space="preserve">Con corte al 30 de septiembre de 2025, se tenía programado la contratación de $14.974 millones, de los cuales se comprometieron $11.935 millones, para un promedio en el trimestre del 73% y un promedio en el año del 44,76%. </t>
  </si>
  <si>
    <t>Con corte al 31 de diciembre se tenia programa la contratación de $14.839 millones, de los cuales se comprometieron $14.662 millones, para un promedia en el trimeste de 91,16%. y un totl del promedio anula de 67.55%</t>
  </si>
  <si>
    <t xml:space="preserve">En el primer treimestre  de la vigencia 2026 y teniendo en cuenta el proceso de ley de garantía la entidad  realizo la suscripción de 56 contratos asociados a las áreas trasnversales </t>
  </si>
  <si>
    <t xml:space="preserve">En el primer semestre  de la vigencia 2026 y teniendo en cuenta el proceso de ley de garantía la entidad realizó la suscripción de 56 contratos asociados a las áreas transversales </t>
  </si>
  <si>
    <t>SUBDIRECCIÓN DE PLANEACIÓN</t>
  </si>
  <si>
    <t>15. Implementar e integrar los sistemas de seguimiento a la gestión (Pandora)</t>
  </si>
  <si>
    <t xml:space="preserve">Lograr la implementación y apropiación en un 100% del sistema de información para la planeación y gestion institucional en los módulos previstos para cada vigencia </t>
  </si>
  <si>
    <t>Conservar la infraestructura tecnológica garantizando el hardware y software para la entidad.</t>
  </si>
  <si>
    <t>Se completó el análisis, diseño e implementación de Pandora (levantamiento de requisitos, casos de uso, flujos de trabajo), los ajustes de arquitectura con los servicios para el Plan Anual de Adquisiciones y la habilitación del módulo de contrataciones, y las mejoras al módulo de Planeación para automatizar la generación del reporte de presupuesto anual integrado en Power BI.</t>
  </si>
  <si>
    <t>Se realiza la implementación en el ambiente de producción, se avanza en los pasos de flujo de solicitudes de contratación directa, prestación de servicios, se estabiliza el módulo de cargue de plan anual de adquisiciones y generación de solicitudes de CDP.</t>
  </si>
  <si>
    <t>Se realiza la implementación en producción de los módulos de solicitudes de CDP y de solicitudes de contratación, se realizaron 3 sesiones por Meets en donde se explicaron el paso a paso del proceso por cada uno de los roles, dichas sesiones fueron grabadas</t>
  </si>
  <si>
    <t>Se realiza la implementación del módulo de contratación para la modalidad de contratación directa con las siguientes solicitudes de contrato gestionadas dentro de Pandora: 36 para el 2025 y 98 para el 2026 con corte a 31 de diciembre de 2025. En este módulo se parametrizó los siguientes documentos generados automáticamente: solicitud de contrato, solicitud de certificado de inexistencia, certificado de inexistencia, estudio previo, minuta, invitación a presentar propuesta al contratista, respuesta de propuesta a la entidad y acta de inicio.
Por otro lado, se realiza la integración con ORFEO para la creación de expedientes y creación de solicitudes de CDP. Así mismo se realiza la parametrización e integración en ambiente de pruebas para el sistema SISCO.</t>
  </si>
  <si>
    <t>En el primer trimestre de 2026 se avanzó en los módulos de contratación y planeación, así como en la actualización del tablero de ejecución 2026. A la fecha se registra un avance del (17 de 34 tareas), destacándose la implementación con OPGET, la finalización del módulo de seguimiento y plan de acción, y la incorporación de PAC-Vigencia y PAC-Reservas en el tablero de control.</t>
  </si>
  <si>
    <t>En el segundo trimestre de 2026 se avanzó en los módulos de contratación y riesgos, registrando un avance de 28 de 38 tareas. Entre los principales logros se destaca la implementación integral del módulo de Modificaciones Contractuales, incluyendo su máquina de estados, el sistema de notificaciones en tiempo real, la integración con ORFEO para la radicación de documentos y el perfeccionamiento del trámite. Asimismo, se desarrollaron las primeras versiones del módulo SIG – Riesgos – Planes de Mejora, fortaleciendo la gestión y el seguimiento de los procesos asociados al Sistema Integrado de Gestión.</t>
  </si>
  <si>
    <t>SUBDIRECCIÓN DE INTELIGENCIA Y GTIC</t>
  </si>
  <si>
    <t>16. Responder a las necesidades  de la infraestructura tecnológica garantizando el hardware y software para la entidad.</t>
  </si>
  <si>
    <t>Línea Base de capacidad prestación de servicio 95%</t>
  </si>
  <si>
    <t>Indice de capacidad en la prestación de servicios de tecnología</t>
  </si>
  <si>
    <t>Conservar el 100 por ciento de la infraestructura tecnológica garantizando el hardware y software para la entidad.</t>
  </si>
  <si>
    <t xml:space="preserve">Durante el primer trimestre 2025 se ha realizado el  informe de capacidades y estado actual de almacenamiento de los servidores de la entidad. Especialmente los de  Onpremise como Files Server,  el Informe de Índice de capacidad en la prestación de servicios de tecnología que consigna la gestión de las tecnologías de la información y las comunicaciones para mantener operativos y disponibles los servicios que se ofrecen a los colaboradores del IDT, allí se encuentran gestión de licencias , máquinas virtuales, mantenimientos entre otros con un cumplimiento en terminos de disponibilidad del servico para el trimestre  del 99.62% .
</t>
  </si>
  <si>
    <t>se realiza el Informe de Índice de capacidad en la prestación de servicios de tecnología que consigna la gestión de las tecnologías de la información y las comunicaciones para mantener operativos y disponibles los servicios que se ofrecen a los colaboradores del IDT, allí se encuentran gestión de licencias , máquinas virtuales, mantenimientos entre otros con un cumplimiento de dsiponibilidad del servicio para el trimestre de 99.6%</t>
  </si>
  <si>
    <t>se realiza el Informe de Índice de capacidad en la prestación de servicios de tecnología que consigna la gestión de las tecnologías de la información y las comunicaciones para mantener operativos y disponibles los servicios que se ofrecen a los colaboradores del IDT, allí se encuentran gestión de licencias , máquinas virtuales, mantenimientos entre otros con un cumplimiento de dsiponibilidad del servicio para el trimestre de 100%</t>
  </si>
  <si>
    <t>Se realiza el Informe de Índice de capacidad en la prestación de servicios de tecnología que consigna la gestión de las tecnologías de la información y las comunicaciones para mantener operativos y disponibles los servicios que se ofrecen a los colaboradores del IDT, allí se encuentran gestión de licencias , máquinas virtuales, mantenimientos entre otros con un cumplimiento de dsiponibilidad del servicio para octubre y noviembre  de 100 % (el reporte ETB del mes de diciembre se envia en el mes de enero)</t>
  </si>
  <si>
    <t>Durante el primer trimestre se avanzó en la consolidación del informe de gestión de la prestación de servicios tecnológicos; se elaboraron dos informes de incidentes de la Mesa de Servicios. Asimismo, el Plan MSPI mostró un avance satisfactorio y alineado con la planificación anual, con definición y aprobación de planes y campañas de sensibilización, respaldado por informes de seguimiento a su implementación. Se elaboró el informe de incidentes de la Mesa de Servicios y se generó el informe de índice de capacidad en la prestación de servicios tecnológicos, programado inicialmente para febrero pero concluido en marzo.</t>
  </si>
  <si>
    <t xml:space="preserve">Durante el segundo trimestre se avanzó en la consolidación de los informe de gestión de la prestación de servicios tecnológicos (2), informes de incidentes de la Mesa de Servicios (3) e  Informes de Capacidades de Infraestructura y Comunicaciones (2). Adicionalmente, se llevó a cabo la sensibilización de Seguridad de la Información y lineamientos del uso de la IA dirigido a todos los colaboradores de la entidad. Y, se realizó la primera sesión para conocer la situación actual frente a la información institucional salvaguardada en el fileserve con la persona de gestión documental. Con relación al  Plan MSPI se logra un tiene un avance del 94% en su implementación; reflejando así  avances en la apropiación de la cultura de seguridad de la información y el seguimiento continuo de las capacidades tecnológicas institucionales. </t>
  </si>
  <si>
    <t>PROMEDIO</t>
  </si>
  <si>
    <t>total promedio</t>
  </si>
  <si>
    <t>PROMEDIO 190</t>
  </si>
  <si>
    <t>fortalecimiento</t>
  </si>
  <si>
    <t>Diseñar y desarrollar de una estrategia que permitan promocionar el Bogotá como destino StopOver</t>
  </si>
  <si>
    <t>Acciones estratégicas con actores de la cadena de valor de Bogotá como destino StopOver</t>
  </si>
  <si>
    <t>1. Construir, socializar y ejecutar una estrategia de mercadeo para el posicionamiento de Bogotá como destino StopOver
2. Desarrollar acciones de mercadeo para el posicionamiento de Bogotá como destino StopOver a nivel internacional</t>
  </si>
  <si>
    <t>1. Gobernanza Turistica Local (Instancia: Consejo consultivo)</t>
  </si>
  <si>
    <t>2. Asistir técnicamente a las 20 alcaldías locales en gestión turística local</t>
  </si>
  <si>
    <t>2. Cultura turística</t>
  </si>
  <si>
    <t>4. Implementar 8 acciones estratégicas de sensibilización sobre apropiación de Bogotá como destino turístico.</t>
  </si>
  <si>
    <t>3. Responsabilidad Turística (incluye: Seguridad, Prevención ESCNNA, Accesibilidad,  y Sostenibilidad).</t>
  </si>
  <si>
    <t>3. Desarrollar al menos 5 iniciativas de articulación público privada para la generación de una cultura de seguridad turística, prevención de la ESCNNA y Trata de Personas en Zonas de Interés Turístico (ZIT).</t>
  </si>
  <si>
    <t>6. Implementar 1 estrategia para promover a Bogotá como destino turístico sostenible y accesible.</t>
  </si>
  <si>
    <t>4. Producto Turístico</t>
  </si>
  <si>
    <t>5. Acompañar la puesta en marcha de al menos 60 experiencias turísticas, que incluyan 20 de turismo social y comunitario.</t>
  </si>
  <si>
    <t>5. Gestión de la infraestructura turística (incluye Centro de Desarrollo Turístico)</t>
  </si>
  <si>
    <t>7. Mantener, modernizar y/o implementar el 100% de los elementos de infraestructura turística liviana priorizada por el IDT, en Bogotá D.C. y la región</t>
  </si>
  <si>
    <t>TRANSVERSAL</t>
  </si>
  <si>
    <t>8. Implementar un (1) centro de desarrollo turístico para Bogotá que incluye diseño y construcción.</t>
  </si>
  <si>
    <t>6. Excelencia en servicio y desarrollo sectorial: Servicio al cliente y bilingüismo (incluye: Servicio al cliente y biligüismo)</t>
  </si>
  <si>
    <t>1. Asistir técnicamente 240 Prestadores de Servicios Turísticos en calidad turística</t>
  </si>
  <si>
    <t>9. Vincular 100 Prestadores de Servicios Turísticos en procesos de formación y/o sensibilización en apropiación de ciudad y bilingüismo en el marco del programa" Bogotá Ciudad Portuaria</t>
  </si>
  <si>
    <t>10. Acompañar la formulación de 300 proyectos turísticos que contribuyan al desarrollo social, cultural y económico de la ciudad de Bogotá</t>
  </si>
  <si>
    <t>Áreas IDT</t>
  </si>
  <si>
    <t>Procesos SIG</t>
  </si>
  <si>
    <t>Dimensiones MIPG</t>
  </si>
  <si>
    <t>Política MIPG</t>
  </si>
  <si>
    <t>Relación Dimensión - Política MIPG</t>
  </si>
  <si>
    <t>&lt;Seleccione una opción&gt;</t>
  </si>
  <si>
    <t>Dirección General</t>
  </si>
  <si>
    <t>01.-Direccionamiento estratégico</t>
  </si>
  <si>
    <t>1. Talento Humano</t>
  </si>
  <si>
    <t>1. Planeación institucional</t>
  </si>
  <si>
    <t>1.Talento Humano</t>
  </si>
  <si>
    <t>1-1. Gestión Estratégica del Talento humano</t>
  </si>
  <si>
    <t>Comunicaciones</t>
  </si>
  <si>
    <t>02.-Comunicaciones</t>
  </si>
  <si>
    <t>2. Direccionamiento estratégico y planeación</t>
  </si>
  <si>
    <t>2. Gestión presupuestal y eficiencia del gasto público</t>
  </si>
  <si>
    <t>1-2. Integridad</t>
  </si>
  <si>
    <t>Control Interno</t>
  </si>
  <si>
    <t>03.-Gestión de información turística</t>
  </si>
  <si>
    <t>3. Gestión con valores para resultados</t>
  </si>
  <si>
    <t>3. Talento humano</t>
  </si>
  <si>
    <t>2.Direccionamiento estratégico y planeación</t>
  </si>
  <si>
    <t>2-1. Planeación institucional</t>
  </si>
  <si>
    <t>Subdirección de Gestión del Destino</t>
  </si>
  <si>
    <t>04.-Gestión de destino competitivo y sostenible</t>
  </si>
  <si>
    <t>4. Evaluación de resultados</t>
  </si>
  <si>
    <t>4. Integridad</t>
  </si>
  <si>
    <t>2-2. Gestión presupuestal y eficiencia del gasto público</t>
  </si>
  <si>
    <t>Subdirección de Promoción y Mercadeo</t>
  </si>
  <si>
    <t>05.-Promoción y mercadeo turístico de ciudad</t>
  </si>
  <si>
    <t>5. Información y comunicación</t>
  </si>
  <si>
    <t>5. Transparencia, acceso a la información pública y lucha contra la corrupción</t>
  </si>
  <si>
    <t>3.Gestión con valores para resultados</t>
  </si>
  <si>
    <t>3-1. Defensa jurídica</t>
  </si>
  <si>
    <t>Subdirección de Gestión Corporativa y CID</t>
  </si>
  <si>
    <t>06.-Gestión del talento humano</t>
  </si>
  <si>
    <t>6. Gestión del conocimiento y la innovación</t>
  </si>
  <si>
    <t>6. Fortalecimiento organizacional y simplificación de procesos</t>
  </si>
  <si>
    <t>3-2. Mejora normativa</t>
  </si>
  <si>
    <t>Obervatorio de Turismo</t>
  </si>
  <si>
    <t>07.-Gestión de bienes y servicios</t>
  </si>
  <si>
    <t>7. Control interno</t>
  </si>
  <si>
    <t>7. Servicio al ciudadano</t>
  </si>
  <si>
    <t>3-3. Fortalecimiento organizacional y simplificación de procesos</t>
  </si>
  <si>
    <t>Oficina Asesora Jurídica</t>
  </si>
  <si>
    <t>08.-Gestión financiera</t>
  </si>
  <si>
    <t>8. Participación ciudadana en la gestión pública</t>
  </si>
  <si>
    <t>3-4. Servicio al ciudadano</t>
  </si>
  <si>
    <t>Oficina Asesora Planeación</t>
  </si>
  <si>
    <t>09.-Gestión jurídica y contractual</t>
  </si>
  <si>
    <t>9. Racionalización de trámites</t>
  </si>
  <si>
    <t>3-5. Participación ciudadana en la gestión pública</t>
  </si>
  <si>
    <t>10.-Gestión documental</t>
  </si>
  <si>
    <t>10. Gestión documental</t>
  </si>
  <si>
    <t>3-6. Racionalización de trámites</t>
  </si>
  <si>
    <t>11.-Gestión tecnológica</t>
  </si>
  <si>
    <t>11. Gobierno Digital, antes Gobierno en Línea</t>
  </si>
  <si>
    <t>3-7. Gobierno digital</t>
  </si>
  <si>
    <t>12.-Atención al ciudadano</t>
  </si>
  <si>
    <t>12. Seguridad digital</t>
  </si>
  <si>
    <t>3-8. Seguridad digital</t>
  </si>
  <si>
    <t>3-9. Gestión ambiental</t>
  </si>
  <si>
    <t>13.-Evaluación institucional</t>
  </si>
  <si>
    <t>13. Defensa jurídica</t>
  </si>
  <si>
    <t>4.Evaluación de resultados</t>
  </si>
  <si>
    <t>4-1. Seguimiento y evaluación del desempeño institucional</t>
  </si>
  <si>
    <t>14.-Control interno disciplinario</t>
  </si>
  <si>
    <t>14. Gestión del conocimiento y la innovación</t>
  </si>
  <si>
    <t>5.Información y comunicación</t>
  </si>
  <si>
    <t>5-1. Gestión documental</t>
  </si>
  <si>
    <t>15. Control interno</t>
  </si>
  <si>
    <t>5-2. Transparencia, acceso a la información pública y lucha contra la corrupción</t>
  </si>
  <si>
    <t>5-3. Gestión de la información estadística</t>
  </si>
  <si>
    <t>16. Seguimiento y evaluación del desempeño institucional</t>
  </si>
  <si>
    <t>6.Gestión del conocimiento y la innovación</t>
  </si>
  <si>
    <t>6-1. Gestión del conocimiento y la innovación</t>
  </si>
  <si>
    <t>17. Mejora Normativa</t>
  </si>
  <si>
    <t>7.Control interno</t>
  </si>
  <si>
    <t>7-1. Control interno</t>
  </si>
  <si>
    <t>Objetivos Estratégicos</t>
  </si>
  <si>
    <t>PERSPECTIVA DEL CLIENTE</t>
  </si>
  <si>
    <t>1. Generar mayores canales de información, servicios institucionales eficientes y trabajo articulado con gremios, prestadores de servicios turísticos y entidades afines al sector, aumentando el reconocimiento de la entidad como ente rector del Turismo en la ciudad.</t>
  </si>
  <si>
    <t>2. Generar condiciones para el disfrute de la experiencia de visita por parte de turistas nacionales e internacionales.</t>
  </si>
  <si>
    <t>PERSPECTIVA DE PROCESOS</t>
  </si>
  <si>
    <t>3. Estructurar, implementar y evaluar los esquemas de gobernanza turística para la ciudad que incluyen la definición de políticas, lineamientos, planes y programas para el desarrollo del turismo en la ciudad.</t>
  </si>
  <si>
    <t>4. Fortalecer el sistema de información turístico de Bogotá, a través de estudios de oferta y demanda incluyendo mayores fuentes de información secundaria, que permitan una adecuada toma de decisiones.</t>
  </si>
  <si>
    <t>5. Desarrollar productos turísticos sostenibles acordes con las condiciones de oferta y demanda para la ciudad y la región, que integren de manera efectiva y especializada atractivos y servicios turísticos que pongan en valor las características de la capital.</t>
  </si>
  <si>
    <t>6. Generar acciones para el posicionamiento y la puesta en mercado de la oferta turística de Bogotá con criterios prospectivos y con enfoque de sostenibilidad, entendiendo los consumidores.</t>
  </si>
  <si>
    <t>PERSPECTIVA DEL APRENDIZAJE Y CRECIMIENTO</t>
  </si>
  <si>
    <t>7. Desarrollar acciones para el mejoramiento continuo de las habilidades y el desempeño de los servidores públicos vinculados al IDT, buscando en cada servidor la promesa de ejercer a cabalidad su labor, aplicando los principios de integridad en sus actuaciones.</t>
  </si>
  <si>
    <t>8. Robustecer la infraestructura organizacional, física, tecnológica y operativa del IDT, para el desarrollo armónico de los procesos, logrando una gestión más efectiva y transparente para el turismo.</t>
  </si>
  <si>
    <t>PERSPECTIVA FINANCIERA</t>
  </si>
  <si>
    <t>9. Gestionar fuentes de financiación, cooperación y alianzas, para la ejecución de programas y proyectos para el fomento de la actividad turística en Bogotá y su posicionamiento global.</t>
  </si>
  <si>
    <t>10. Lograr una ejecución eficaz y oportuna del presupuesto asignado a la entidad, con un óptimo nivel de giros.</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</si>
</sst>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_-;\-* #,##0_-;_-* &quot;-&quot;_-;_-@"/>
    <numFmt numFmtId="165" formatCode="0.0%"/>
    <numFmt numFmtId="166" formatCode="#,##0.0"/>
  </numFmts>
  <fonts count="31">
    <font>
      <sz val="10.0"/>
      <color rgb="FF000000"/>
      <name val="Arial"/>
      <scheme val="minor"/>
    </font>
    <font>
      <sz val="10.0"/>
      <color rgb="FF000000"/>
      <name val="Times New Roman"/>
    </font>
    <font>
      <b/>
      <sz val="11.0"/>
      <color rgb="FF000000"/>
      <name val="Times New Roman"/>
    </font>
    <font>
      <b/>
      <sz val="10.0"/>
      <color rgb="FF000000"/>
      <name val="Times New Roman"/>
    </font>
    <font>
      <sz val="11.0"/>
      <color rgb="FF000000"/>
      <name val="Times New Roman"/>
    </font>
    <font/>
    <font>
      <sz val="10.0"/>
      <color theme="1"/>
      <name val="Arial"/>
    </font>
    <font>
      <b/>
      <sz val="11.0"/>
      <color theme="1"/>
      <name val="Times New Roman"/>
    </font>
    <font>
      <b/>
      <sz val="11.0"/>
      <color rgb="FFFFFFFF"/>
      <name val="Times New Roman"/>
    </font>
    <font>
      <sz val="10.0"/>
      <color rgb="FFFFFF00"/>
      <name val="Times New Roman"/>
    </font>
    <font>
      <sz val="11.0"/>
      <color theme="1"/>
      <name val="Times New Roman"/>
    </font>
    <font>
      <sz val="10.0"/>
      <color theme="1"/>
      <name val="Times New Roman"/>
    </font>
    <font>
      <sz val="10.0"/>
      <color rgb="FF000000"/>
      <name val="Arial"/>
    </font>
    <font>
      <u/>
      <sz val="10.0"/>
      <color rgb="FF0000FF"/>
      <name val="Times New Roman"/>
    </font>
    <font>
      <sz val="10.0"/>
      <color rgb="FFFFFFFF"/>
      <name val="Times New Roman"/>
    </font>
    <font>
      <b/>
      <sz val="10.0"/>
      <color rgb="FFFFFFFF"/>
      <name val="Times New Roman"/>
    </font>
    <font>
      <u/>
      <sz val="10.0"/>
      <color theme="1"/>
      <name val="Times New Roman"/>
    </font>
    <font>
      <color theme="1"/>
      <name val="Arial"/>
    </font>
    <font>
      <b/>
      <sz val="12.0"/>
      <color theme="1"/>
      <name val="Times New Roman"/>
    </font>
    <font>
      <b/>
      <sz val="12.0"/>
      <color rgb="FF000000"/>
      <name val="Times New Roman"/>
    </font>
    <font>
      <b/>
      <sz val="10.0"/>
      <color theme="1"/>
      <name val="Times New Roman"/>
    </font>
    <font>
      <sz val="10.0"/>
      <color rgb="FFFF0000"/>
      <name val="Times New Roman"/>
    </font>
    <font>
      <sz val="9.0"/>
      <color rgb="FF000000"/>
      <name val="Times New Roman"/>
    </font>
    <font>
      <sz val="11.0"/>
      <color theme="1"/>
      <name val="Arial"/>
    </font>
    <font>
      <color rgb="FFFF0000"/>
      <name val="Arial"/>
    </font>
    <font>
      <b/>
      <sz val="11.0"/>
      <color rgb="FF000000"/>
      <name val="Calibri"/>
    </font>
    <font>
      <sz val="11.0"/>
      <color rgb="FF000000"/>
      <name val="Calibri"/>
    </font>
    <font>
      <sz val="11.0"/>
      <color theme="1"/>
      <name val="Calibri"/>
    </font>
    <font>
      <sz val="11.0"/>
      <color rgb="FF000000"/>
      <name val="Arial"/>
    </font>
    <font>
      <b/>
      <u/>
      <sz val="11.0"/>
      <color rgb="FF000000"/>
      <name val="Calibri"/>
    </font>
    <font>
      <sz val="12.0"/>
      <color rgb="FF000000"/>
      <name val="Arial"/>
    </font>
  </fonts>
  <fills count="15">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2F75B5"/>
        <bgColor rgb="FF2F75B5"/>
      </patternFill>
    </fill>
    <fill>
      <patternFill patternType="solid">
        <fgColor rgb="FFFEF1CC"/>
        <bgColor rgb="FFFEF1CC"/>
      </patternFill>
    </fill>
    <fill>
      <patternFill patternType="solid">
        <fgColor rgb="FFFEE1CC"/>
        <bgColor rgb="FFFEE1CC"/>
      </patternFill>
    </fill>
    <fill>
      <patternFill patternType="solid">
        <fgColor rgb="FF4A86E8"/>
        <bgColor rgb="FF4A86E8"/>
      </patternFill>
    </fill>
    <fill>
      <patternFill patternType="solid">
        <fgColor rgb="FFD9EAD3"/>
        <bgColor rgb="FFD9EAD3"/>
      </patternFill>
    </fill>
    <fill>
      <patternFill patternType="solid">
        <fgColor rgb="FFF4CCCC"/>
        <bgColor rgb="FFF4CCCC"/>
      </patternFill>
    </fill>
    <fill>
      <patternFill patternType="solid">
        <fgColor rgb="FF3C78D8"/>
        <bgColor rgb="FF3C78D8"/>
      </patternFill>
    </fill>
    <fill>
      <patternFill patternType="solid">
        <fgColor rgb="FFFF9900"/>
        <bgColor rgb="FFFF9900"/>
      </patternFill>
    </fill>
    <fill>
      <patternFill patternType="solid">
        <fgColor rgb="FFFFFF00"/>
        <bgColor rgb="FFFFFF00"/>
      </patternFill>
    </fill>
    <fill>
      <patternFill patternType="solid">
        <fgColor rgb="FFD9E1F2"/>
        <bgColor rgb="FFD9E1F2"/>
      </patternFill>
    </fill>
    <fill>
      <patternFill patternType="solid">
        <fgColor rgb="FFD9D9D9"/>
        <bgColor rgb="FFD9D9D9"/>
      </patternFill>
    </fill>
  </fills>
  <borders count="2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top style="thin">
        <color rgb="FF000000"/>
      </top>
      <bottom style="thin">
        <color rgb="FF000000"/>
      </bottom>
    </border>
    <border>
      <left style="thin">
        <color rgb="FF000000"/>
      </left>
      <right style="thin">
        <color rgb="FF000000"/>
      </right>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border>
    <border>
      <top/>
    </border>
    <border>
      <right style="thin">
        <color rgb="FF000000"/>
      </right>
      <top/>
    </border>
    <border>
      <left style="thin">
        <color rgb="FF000000"/>
      </left>
      <right style="thin">
        <color rgb="FF000000"/>
      </right>
      <bottom style="thin">
        <color rgb="FF000000"/>
      </bottom>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rder>
    <border>
      <left/>
      <right/>
      <top/>
      <bottom/>
    </border>
    <border>
      <left/>
      <top/>
      <bottom/>
    </border>
    <border>
      <top/>
      <bottom/>
    </border>
  </borders>
  <cellStyleXfs count="1">
    <xf borderId="0" fillId="0" fontId="0" numFmtId="0" applyAlignment="1" applyFont="1"/>
  </cellStyleXfs>
  <cellXfs count="175">
    <xf borderId="0" fillId="0" fontId="0" numFmtId="0" xfId="0" applyAlignment="1" applyFont="1">
      <alignment readingOrder="0" shrinkToFit="0" vertical="bottom" wrapText="0"/>
    </xf>
    <xf borderId="1" fillId="0" fontId="1" numFmtId="0" xfId="0" applyAlignment="1" applyBorder="1" applyFont="1">
      <alignment shrinkToFit="0" vertical="center" wrapText="1"/>
    </xf>
    <xf borderId="1" fillId="2" fontId="2" numFmtId="0" xfId="0" applyAlignment="1" applyBorder="1" applyFill="1" applyFont="1">
      <alignment vertical="center"/>
    </xf>
    <xf borderId="1" fillId="2" fontId="3" numFmtId="0" xfId="0" applyAlignment="1" applyBorder="1" applyFill="1" applyFont="1">
      <alignment horizontal="center" shrinkToFit="0" vertical="center" wrapText="1"/>
    </xf>
    <xf borderId="2" fillId="2" fontId="4" numFmtId="0" xfId="0" applyAlignment="1" applyBorder="1" applyFill="1" applyFont="1">
      <alignment horizontal="center" shrinkToFit="0" vertical="center" wrapText="1"/>
    </xf>
    <xf borderId="3" fillId="0" fontId="5" numFmtId="0" xfId="0" applyBorder="1" applyFont="1"/>
    <xf borderId="0" fillId="0" fontId="6" numFmtId="0" xfId="0" applyAlignment="1" applyFont="1">
      <alignment horizontal="center"/>
    </xf>
    <xf borderId="4" fillId="0" fontId="5" numFmtId="0" xfId="0" applyBorder="1" applyFont="1"/>
    <xf borderId="0" fillId="0" fontId="4" numFmtId="0" xfId="0" applyFont="1"/>
    <xf borderId="2" fillId="2" fontId="3" numFmtId="0" xfId="0" applyAlignment="1" applyBorder="1" applyFill="1" applyFont="1">
      <alignment horizontal="center" shrinkToFit="0" vertical="center" wrapText="1"/>
    </xf>
    <xf borderId="5" fillId="2" fontId="3" numFmtId="0" xfId="0" applyAlignment="1" applyBorder="1" applyFill="1" applyFont="1">
      <alignment horizontal="center" shrinkToFit="0" vertical="center" wrapText="1"/>
    </xf>
    <xf borderId="5" fillId="3" fontId="3" numFmtId="0" xfId="0" applyAlignment="1" applyBorder="1" applyFill="1" applyFont="1">
      <alignment horizontal="center" shrinkToFit="0" vertical="center" wrapText="1"/>
    </xf>
    <xf borderId="1" fillId="0" fontId="7" numFmtId="0" xfId="0" applyAlignment="1" applyBorder="1" applyFont="1">
      <alignment horizontal="center" shrinkToFit="0" vertical="center" wrapText="1"/>
    </xf>
    <xf borderId="2" fillId="0" fontId="7" numFmtId="0" xfId="0" applyAlignment="1" applyBorder="1" applyFont="1">
      <alignment horizontal="center" shrinkToFit="0" vertical="top" wrapText="1"/>
    </xf>
    <xf borderId="6" fillId="2" fontId="3" numFmtId="0" xfId="0" applyAlignment="1" applyBorder="1" applyFill="1" applyFont="1">
      <alignment horizontal="center" shrinkToFit="0" vertical="center" wrapText="1"/>
    </xf>
    <xf borderId="7" fillId="4" fontId="8" numFmtId="0" xfId="0" applyAlignment="1" applyBorder="1" applyFill="1" applyFont="1">
      <alignment horizontal="center" shrinkToFit="0" vertical="center" wrapText="1"/>
    </xf>
    <xf borderId="2" fillId="4" fontId="3" numFmtId="0" xfId="0" applyAlignment="1" applyBorder="1" applyFill="1" applyFont="1">
      <alignment horizontal="center" shrinkToFit="0" vertical="center" wrapText="1"/>
    </xf>
    <xf borderId="2" fillId="4" fontId="9" numFmtId="3" xfId="0" applyAlignment="1" applyBorder="1" applyFill="1" applyFont="1" applyNumberFormat="1">
      <alignment horizontal="center" shrinkToFit="0" vertical="center" wrapText="1"/>
    </xf>
    <xf borderId="8" fillId="5" fontId="10" numFmtId="0" xfId="0" applyAlignment="1" applyBorder="1" applyFill="1" applyFont="1">
      <alignment horizontal="center" vertical="center"/>
    </xf>
    <xf borderId="9" fillId="5" fontId="11" numFmtId="0" xfId="0" applyAlignment="1" applyBorder="1" applyFill="1" applyFont="1">
      <alignment horizontal="center" shrinkToFit="0" vertical="center" wrapText="1"/>
    </xf>
    <xf borderId="10" fillId="5" fontId="11" numFmtId="0" xfId="0" applyAlignment="1" applyBorder="1" applyFill="1" applyFont="1">
      <alignment horizontal="center" shrinkToFit="0" vertical="center" wrapText="1"/>
    </xf>
    <xf borderId="2" fillId="5" fontId="10" numFmtId="0" xfId="0" applyAlignment="1" applyBorder="1" applyFill="1" applyFont="1">
      <alignment horizontal="center" vertical="center"/>
    </xf>
    <xf borderId="11" fillId="0" fontId="5" numFmtId="0" xfId="0" applyBorder="1" applyFont="1"/>
    <xf borderId="12" fillId="0" fontId="5" numFmtId="0" xfId="0" applyBorder="1" applyFont="1"/>
    <xf borderId="13" fillId="6" fontId="11" numFmtId="0" xfId="0" applyAlignment="1" applyBorder="1" applyFill="1" applyFont="1">
      <alignment horizontal="center" shrinkToFit="0" vertical="center" wrapText="1"/>
    </xf>
    <xf borderId="14" fillId="0" fontId="5" numFmtId="0" xfId="0" applyBorder="1" applyFont="1"/>
    <xf borderId="15" fillId="0" fontId="5" numFmtId="0" xfId="0" applyBorder="1" applyFont="1"/>
    <xf borderId="16" fillId="0" fontId="5" numFmtId="0" xfId="0" applyBorder="1" applyFont="1"/>
    <xf borderId="10" fillId="7" fontId="8" numFmtId="3" xfId="0" applyAlignment="1" applyBorder="1" applyFill="1" applyFont="1" applyNumberFormat="1">
      <alignment horizontal="center" shrinkToFit="0" vertical="center" wrapText="1"/>
    </xf>
    <xf borderId="6" fillId="4" fontId="8" numFmtId="0" xfId="0" applyAlignment="1" applyBorder="1" applyFill="1" applyFont="1">
      <alignment horizontal="center" shrinkToFit="0" vertical="center" wrapText="1"/>
    </xf>
    <xf borderId="0" fillId="7" fontId="8" numFmtId="3" xfId="0" applyAlignment="1" applyFill="1" applyFont="1" applyNumberFormat="1">
      <alignment horizontal="center" shrinkToFit="0" vertical="center" wrapText="1"/>
    </xf>
    <xf borderId="1" fillId="4" fontId="8" numFmtId="0" xfId="0" applyAlignment="1" applyBorder="1" applyFill="1" applyFont="1">
      <alignment horizontal="center" shrinkToFit="0" vertical="center" wrapText="1"/>
    </xf>
    <xf borderId="17" fillId="0" fontId="5" numFmtId="0" xfId="0" applyBorder="1" applyFont="1"/>
    <xf borderId="0" fillId="0" fontId="9" numFmtId="3" xfId="0" applyAlignment="1" applyFont="1" applyNumberFormat="1">
      <alignment horizontal="center" shrinkToFit="0" vertical="center" wrapText="1"/>
    </xf>
    <xf borderId="2" fillId="4" fontId="9" numFmtId="0" xfId="0" applyAlignment="1" applyBorder="1" applyFill="1" applyFont="1">
      <alignment horizontal="center" shrinkToFit="0" vertical="center" wrapText="1"/>
    </xf>
    <xf borderId="18" fillId="0" fontId="5" numFmtId="0" xfId="0" applyBorder="1" applyFont="1"/>
    <xf borderId="19" fillId="0" fontId="5" numFmtId="0" xfId="0" applyBorder="1" applyFont="1"/>
    <xf borderId="20" fillId="0" fontId="5" numFmtId="0" xfId="0" applyBorder="1" applyFont="1"/>
    <xf borderId="21" fillId="7" fontId="8" numFmtId="0" xfId="0" applyAlignment="1" applyBorder="1" applyFill="1" applyFont="1">
      <alignment horizontal="center" shrinkToFit="0" vertical="center" wrapText="1"/>
    </xf>
    <xf borderId="22" fillId="0" fontId="5" numFmtId="0" xfId="0" applyBorder="1" applyFont="1"/>
    <xf borderId="23" fillId="0" fontId="5" numFmtId="0" xfId="0" applyBorder="1" applyFont="1"/>
    <xf borderId="1" fillId="0" fontId="4" numFmtId="0" xfId="0" applyAlignment="1" applyBorder="1" applyFont="1">
      <alignment shrinkToFit="0" wrapText="1"/>
    </xf>
    <xf borderId="21" fillId="8" fontId="11" numFmtId="0" xfId="0" applyAlignment="1" applyBorder="1" applyFill="1" applyFont="1">
      <alignment horizontal="center" shrinkToFit="0" vertical="center" wrapText="1"/>
    </xf>
    <xf borderId="1" fillId="0" fontId="4" numFmtId="0" xfId="0" applyBorder="1" applyFont="1"/>
    <xf borderId="21" fillId="9" fontId="11" numFmtId="0" xfId="0" applyAlignment="1" applyBorder="1" applyFill="1" applyFont="1">
      <alignment horizontal="center" shrinkToFit="0" vertical="center" wrapText="1"/>
    </xf>
    <xf borderId="1" fillId="0" fontId="4" numFmtId="0" xfId="0" applyAlignment="1" applyBorder="1" applyFont="1">
      <alignment horizontal="center"/>
    </xf>
    <xf borderId="1" fillId="0" fontId="12" numFmtId="0" xfId="0" applyAlignment="1" applyBorder="1" applyFont="1">
      <alignment horizontal="center" shrinkToFit="0" vertical="center" wrapText="1"/>
    </xf>
    <xf borderId="1" fillId="0" fontId="12" numFmtId="0" xfId="0" applyAlignment="1" applyBorder="1" applyFont="1">
      <alignment shrinkToFit="0" vertical="center" wrapText="1"/>
    </xf>
    <xf borderId="8" fillId="4" fontId="13" numFmtId="0" xfId="0" applyAlignment="1" applyBorder="1" applyFill="1" applyFont="1">
      <alignment horizontal="center" readingOrder="0" shrinkToFit="0" vertical="center" wrapText="1"/>
    </xf>
    <xf borderId="1" fillId="0" fontId="10" numFmtId="0" xfId="0" applyAlignment="1" applyBorder="1" applyFont="1">
      <alignment shrinkToFit="0" vertical="center" wrapText="1"/>
    </xf>
    <xf borderId="6" fillId="4" fontId="14" numFmtId="0" xfId="0" applyAlignment="1" applyBorder="1" applyFill="1" applyFont="1">
      <alignment horizontal="center" shrinkToFit="0" vertical="center" wrapText="1"/>
    </xf>
    <xf borderId="1" fillId="4" fontId="14" numFmtId="0" xfId="0" applyAlignment="1" applyBorder="1" applyFill="1" applyFont="1">
      <alignment horizontal="center" shrinkToFit="0" vertical="center" wrapText="1"/>
    </xf>
    <xf borderId="4" fillId="0" fontId="4" numFmtId="0" xfId="0" applyBorder="1" applyFont="1"/>
    <xf borderId="2" fillId="4" fontId="14" numFmtId="0" xfId="0" applyAlignment="1" applyBorder="1" applyFill="1" applyFont="1">
      <alignment horizontal="center" shrinkToFit="0" vertical="center" wrapText="1"/>
    </xf>
    <xf borderId="1" fillId="7" fontId="8" numFmtId="0" xfId="0" applyAlignment="1" applyBorder="1" applyFill="1" applyFont="1">
      <alignment horizontal="center" shrinkToFit="0" vertical="center" wrapText="1"/>
    </xf>
    <xf borderId="1" fillId="0" fontId="4" numFmtId="9" xfId="0" applyBorder="1" applyFont="1" applyNumberFormat="1"/>
    <xf borderId="1" fillId="4" fontId="14" numFmtId="9" xfId="0" applyAlignment="1" applyBorder="1" applyFill="1" applyFont="1" applyNumberFormat="1">
      <alignment horizontal="center" shrinkToFit="0" vertical="center" wrapText="1"/>
    </xf>
    <xf borderId="1" fillId="4" fontId="15" numFmtId="0" xfId="0" applyAlignment="1" applyBorder="1" applyFill="1" applyFont="1">
      <alignment horizontal="center" shrinkToFit="0" vertical="center" wrapText="1"/>
    </xf>
    <xf borderId="1" fillId="7" fontId="1" numFmtId="0" xfId="0" applyAlignment="1" applyBorder="1" applyFill="1" applyFont="1">
      <alignment horizontal="center" shrinkToFit="0" vertical="center" wrapText="1"/>
    </xf>
    <xf borderId="1" fillId="0" fontId="10" numFmtId="0" xfId="0" applyAlignment="1" applyBorder="1" applyFont="1">
      <alignment shrinkToFit="0" wrapText="1"/>
    </xf>
    <xf borderId="1" fillId="10" fontId="8" numFmtId="0" xfId="0" applyAlignment="1" applyBorder="1" applyFill="1" applyFont="1">
      <alignment horizontal="center" shrinkToFit="0" vertical="center" wrapText="1"/>
    </xf>
    <xf borderId="1" fillId="11" fontId="8" numFmtId="0" xfId="0" applyAlignment="1" applyBorder="1" applyFill="1" applyFont="1">
      <alignment horizontal="center" shrinkToFit="0" vertical="center" wrapText="1"/>
    </xf>
    <xf borderId="7" fillId="0" fontId="3" numFmtId="0" xfId="0" applyAlignment="1" applyBorder="1" applyFont="1">
      <alignment horizontal="center" shrinkToFit="0" vertical="center" wrapText="1"/>
    </xf>
    <xf borderId="7" fillId="0" fontId="11" numFmtId="0" xfId="0" applyAlignment="1" applyBorder="1" applyFont="1">
      <alignment horizontal="center" shrinkToFit="0" vertical="center" wrapText="1"/>
    </xf>
    <xf borderId="1" fillId="0" fontId="11" numFmtId="0" xfId="0" applyAlignment="1" applyBorder="1" applyFont="1">
      <alignment horizontal="center"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left" shrinkToFit="0" vertical="center" wrapText="1"/>
    </xf>
    <xf borderId="1" fillId="0" fontId="11" numFmtId="0" xfId="0" applyAlignment="1" applyBorder="1" applyFont="1">
      <alignment shrinkToFit="0" vertical="center" wrapText="1"/>
    </xf>
    <xf borderId="1" fillId="3" fontId="1" numFmtId="0" xfId="0" applyAlignment="1" applyBorder="1" applyFill="1" applyFont="1">
      <alignment shrinkToFit="0" vertical="center" wrapText="1"/>
    </xf>
    <xf borderId="1" fillId="0" fontId="11" numFmtId="0" xfId="0" applyAlignment="1" applyBorder="1" applyFont="1">
      <alignment horizontal="center" shrinkToFit="0" textRotation="90" vertical="center" wrapText="1"/>
    </xf>
    <xf borderId="1" fillId="0" fontId="11" numFmtId="164" xfId="0" applyAlignment="1" applyBorder="1" applyFont="1" applyNumberFormat="1">
      <alignment horizontal="center" shrinkToFit="0" vertical="center" wrapText="1"/>
    </xf>
    <xf borderId="1" fillId="0" fontId="11" numFmtId="164" xfId="0" applyAlignment="1" applyBorder="1" applyFont="1" applyNumberFormat="1">
      <alignment horizontal="right" shrinkToFit="0" vertical="center" wrapText="1"/>
    </xf>
    <xf borderId="1" fillId="0" fontId="11" numFmtId="3" xfId="0" applyAlignment="1" applyBorder="1" applyFont="1" applyNumberFormat="1">
      <alignment horizontal="center" shrinkToFit="0" vertical="center" wrapText="1"/>
    </xf>
    <xf borderId="1" fillId="0" fontId="11" numFmtId="9" xfId="0" applyAlignment="1" applyBorder="1" applyFont="1" applyNumberFormat="1">
      <alignment horizontal="center" shrinkToFit="0" vertical="center" wrapText="1"/>
    </xf>
    <xf borderId="1" fillId="0" fontId="11" numFmtId="165" xfId="0" applyAlignment="1" applyBorder="1" applyFont="1" applyNumberFormat="1">
      <alignment horizontal="center" shrinkToFit="0" vertical="center" wrapText="1"/>
    </xf>
    <xf borderId="1" fillId="0" fontId="1" numFmtId="9" xfId="0" applyAlignment="1" applyBorder="1" applyFont="1" applyNumberFormat="1">
      <alignment horizontal="center" shrinkToFit="0" vertical="center" wrapText="1"/>
    </xf>
    <xf borderId="1" fillId="3" fontId="11" numFmtId="3" xfId="0" applyAlignment="1" applyBorder="1" applyFill="1" applyFont="1" applyNumberFormat="1">
      <alignment horizontal="center" shrinkToFit="0" vertical="center" wrapText="1"/>
    </xf>
    <xf borderId="1" fillId="3" fontId="1" numFmtId="9" xfId="0" applyAlignment="1" applyBorder="1" applyFill="1" applyFont="1" applyNumberFormat="1">
      <alignment horizontal="center" shrinkToFit="0" vertical="center" wrapText="1"/>
    </xf>
    <xf borderId="1" fillId="3" fontId="1" numFmtId="0" xfId="0" applyAlignment="1" applyBorder="1" applyFill="1" applyFont="1">
      <alignment horizontal="center" shrinkToFit="0" vertical="center" wrapText="1"/>
    </xf>
    <xf borderId="1" fillId="8" fontId="11" numFmtId="3" xfId="0" applyAlignment="1" applyBorder="1" applyFill="1" applyFont="1" applyNumberFormat="1">
      <alignment horizontal="center" shrinkToFit="0" vertical="center" wrapText="1"/>
    </xf>
    <xf borderId="1" fillId="8" fontId="11" numFmtId="9" xfId="0" applyAlignment="1" applyBorder="1" applyFill="1" applyFont="1" applyNumberFormat="1">
      <alignment horizontal="center" shrinkToFit="0" vertical="center" wrapText="1"/>
    </xf>
    <xf borderId="1" fillId="9" fontId="11" numFmtId="3" xfId="0" applyAlignment="1" applyBorder="1" applyFill="1" applyFont="1" applyNumberFormat="1">
      <alignment horizontal="center" shrinkToFit="0" vertical="center" wrapText="1"/>
    </xf>
    <xf borderId="1" fillId="0" fontId="4" numFmtId="0" xfId="0" applyAlignment="1" applyBorder="1" applyFont="1">
      <alignment horizontal="center" readingOrder="0" shrinkToFit="0" vertical="center" wrapText="1"/>
    </xf>
    <xf borderId="1" fillId="3" fontId="11" numFmtId="0" xfId="0" applyAlignment="1" applyBorder="1" applyFill="1" applyFont="1">
      <alignment horizontal="center" shrinkToFit="0" vertical="center" wrapText="1"/>
    </xf>
    <xf borderId="1" fillId="0" fontId="11" numFmtId="0" xfId="0" applyAlignment="1" applyBorder="1" applyFont="1">
      <alignment horizontal="right" shrinkToFit="0" vertical="center" wrapText="1"/>
    </xf>
    <xf borderId="1" fillId="0" fontId="16" numFmtId="0" xfId="0" applyAlignment="1" applyBorder="1" applyFont="1">
      <alignment horizontal="center" shrinkToFit="0" vertical="center" wrapText="1"/>
    </xf>
    <xf borderId="1" fillId="3" fontId="1" numFmtId="3" xfId="0" applyAlignment="1" applyBorder="1" applyFill="1" applyFont="1" applyNumberFormat="1">
      <alignment horizontal="center" readingOrder="0" shrinkToFit="0" vertical="center" wrapText="1"/>
    </xf>
    <xf borderId="1" fillId="3" fontId="1" numFmtId="3" xfId="0" applyAlignment="1" applyBorder="1" applyFill="1" applyFont="1" applyNumberFormat="1">
      <alignment horizontal="center" shrinkToFit="0" vertical="center" wrapText="1"/>
    </xf>
    <xf borderId="1" fillId="8" fontId="1" numFmtId="9" xfId="0" applyAlignment="1" applyBorder="1" applyFill="1" applyFont="1" applyNumberFormat="1">
      <alignment horizontal="center" shrinkToFit="0" vertical="center" wrapText="1"/>
    </xf>
    <xf borderId="1" fillId="0" fontId="4" numFmtId="0" xfId="0" applyAlignment="1" applyBorder="1" applyFont="1">
      <alignment horizontal="center" shrinkToFit="0" vertical="center" wrapText="1"/>
    </xf>
    <xf borderId="1" fillId="0" fontId="4" numFmtId="0" xfId="0" applyAlignment="1" applyBorder="1" applyFont="1">
      <alignment shrinkToFit="0" vertical="center" wrapText="1"/>
    </xf>
    <xf borderId="1" fillId="3" fontId="4" numFmtId="0" xfId="0" applyAlignment="1" applyBorder="1" applyFill="1" applyFont="1">
      <alignment shrinkToFit="0" vertical="center" wrapText="1"/>
    </xf>
    <xf borderId="1" fillId="0" fontId="1" numFmtId="4" xfId="0" applyAlignment="1" applyBorder="1" applyFont="1" applyNumberFormat="1">
      <alignment horizontal="center" shrinkToFit="0" vertical="center" wrapText="1"/>
    </xf>
    <xf borderId="1" fillId="0" fontId="10" numFmtId="0" xfId="0" applyAlignment="1" applyBorder="1" applyFont="1">
      <alignment horizontal="center" shrinkToFit="0" vertical="center" wrapText="1"/>
    </xf>
    <xf borderId="7" fillId="0" fontId="10" numFmtId="0" xfId="0" applyAlignment="1" applyBorder="1" applyFont="1">
      <alignment horizontal="center" shrinkToFit="0" vertical="center" wrapText="1"/>
    </xf>
    <xf borderId="7" fillId="0" fontId="4" numFmtId="0" xfId="0" applyAlignment="1" applyBorder="1" applyFont="1">
      <alignment shrinkToFit="0" vertical="center" wrapText="1"/>
    </xf>
    <xf borderId="7" fillId="0" fontId="1" numFmtId="0" xfId="0" applyAlignment="1" applyBorder="1" applyFont="1">
      <alignment horizontal="center" shrinkToFit="0" vertical="center" wrapText="1"/>
    </xf>
    <xf borderId="1" fillId="0" fontId="1" numFmtId="3" xfId="0" applyAlignment="1" applyBorder="1" applyFont="1" applyNumberFormat="1">
      <alignment horizontal="center" shrinkToFit="0" vertical="center" wrapText="1"/>
    </xf>
    <xf borderId="1" fillId="0" fontId="4" numFmtId="0" xfId="0" applyAlignment="1" applyBorder="1" applyFont="1">
      <alignment horizontal="left" shrinkToFit="0" vertical="center" wrapText="1"/>
    </xf>
    <xf borderId="1" fillId="3" fontId="1" numFmtId="0" xfId="0" applyAlignment="1" applyBorder="1" applyFill="1" applyFont="1">
      <alignment horizontal="right" shrinkToFit="0" vertical="center" wrapText="1"/>
    </xf>
    <xf borderId="1" fillId="3" fontId="11" numFmtId="0" xfId="0" applyAlignment="1" applyBorder="1" applyFill="1" applyFont="1">
      <alignment shrinkToFit="0" vertical="center" wrapText="1"/>
    </xf>
    <xf borderId="1" fillId="3" fontId="1" numFmtId="10" xfId="0" applyAlignment="1" applyBorder="1" applyFill="1" applyFont="1" applyNumberFormat="1">
      <alignment horizontal="center" shrinkToFit="0" vertical="center" wrapText="1"/>
    </xf>
    <xf borderId="1" fillId="0" fontId="1" numFmtId="0" xfId="0" applyAlignment="1" applyBorder="1" applyFont="1">
      <alignment horizontal="right" shrinkToFit="0" vertical="center" wrapText="1"/>
    </xf>
    <xf borderId="24" fillId="0" fontId="5" numFmtId="0" xfId="0" applyBorder="1" applyFont="1"/>
    <xf borderId="0" fillId="0" fontId="17" numFmtId="0" xfId="0" applyAlignment="1" applyFont="1">
      <alignment shrinkToFit="0" vertical="center" wrapText="1"/>
    </xf>
    <xf borderId="7" fillId="0" fontId="4" numFmtId="0" xfId="0" applyAlignment="1" applyBorder="1" applyFont="1">
      <alignment horizontal="center" shrinkToFit="0" vertical="center" wrapText="1"/>
    </xf>
    <xf borderId="7" fillId="0" fontId="11" numFmtId="0" xfId="0" applyAlignment="1" applyBorder="1" applyFont="1">
      <alignment horizontal="center" shrinkToFit="0" textRotation="90" vertical="center" wrapText="1"/>
    </xf>
    <xf borderId="1" fillId="0" fontId="1" numFmtId="166" xfId="0" applyAlignment="1" applyBorder="1" applyFont="1" applyNumberFormat="1">
      <alignment horizontal="center" shrinkToFit="0" vertical="center" wrapText="1"/>
    </xf>
    <xf borderId="7" fillId="0" fontId="1" numFmtId="0" xfId="0" applyAlignment="1" applyBorder="1" applyFont="1">
      <alignment shrinkToFit="0" vertical="center" wrapText="1"/>
    </xf>
    <xf borderId="7" fillId="0" fontId="11" numFmtId="0" xfId="0" applyAlignment="1" applyBorder="1" applyFont="1">
      <alignment shrinkToFit="0" vertical="center" wrapText="1"/>
    </xf>
    <xf borderId="16" fillId="0" fontId="11" numFmtId="0" xfId="0" applyAlignment="1" applyBorder="1" applyFont="1">
      <alignment shrinkToFit="0" vertical="center" wrapText="1"/>
    </xf>
    <xf borderId="1" fillId="3" fontId="11" numFmtId="9" xfId="0" applyAlignment="1" applyBorder="1" applyFill="1" applyFont="1" applyNumberFormat="1">
      <alignment shrinkToFit="0" vertical="center" wrapText="1"/>
    </xf>
    <xf borderId="1" fillId="0" fontId="11" numFmtId="9" xfId="0" applyAlignment="1" applyBorder="1" applyFont="1" applyNumberFormat="1">
      <alignment shrinkToFit="0" vertical="center" wrapText="1"/>
    </xf>
    <xf borderId="1" fillId="0" fontId="1" numFmtId="0" xfId="0" applyAlignment="1" applyBorder="1" applyFont="1">
      <alignment horizontal="center" shrinkToFit="0" textRotation="90" vertical="center" wrapText="1"/>
    </xf>
    <xf borderId="1" fillId="0" fontId="11" numFmtId="0" xfId="0" applyAlignment="1" applyBorder="1" applyFont="1">
      <alignment horizontal="left" shrinkToFit="0" vertical="center" wrapText="1"/>
    </xf>
    <xf borderId="1" fillId="0" fontId="1" numFmtId="9" xfId="0" applyAlignment="1" applyBorder="1" applyFont="1" applyNumberFormat="1">
      <alignment shrinkToFit="0" vertical="center" wrapText="1"/>
    </xf>
    <xf borderId="1" fillId="0" fontId="1" numFmtId="165" xfId="0" applyAlignment="1" applyBorder="1" applyFont="1" applyNumberFormat="1">
      <alignment horizontal="center" shrinkToFit="0" vertical="center" wrapText="1"/>
    </xf>
    <xf borderId="1" fillId="0" fontId="11" numFmtId="4" xfId="0" applyAlignment="1" applyBorder="1" applyFont="1" applyNumberFormat="1">
      <alignment horizontal="center" shrinkToFit="0" vertical="center" wrapText="1"/>
    </xf>
    <xf borderId="1" fillId="2" fontId="11" numFmtId="0" xfId="0" applyAlignment="1" applyBorder="1" applyFill="1" applyFont="1">
      <alignment shrinkToFit="0" vertical="center" wrapText="1"/>
    </xf>
    <xf borderId="1" fillId="0" fontId="11" numFmtId="10" xfId="0" applyAlignment="1" applyBorder="1" applyFont="1" applyNumberFormat="1">
      <alignment horizontal="center" shrinkToFit="0" vertical="center" wrapText="1"/>
    </xf>
    <xf borderId="1" fillId="0" fontId="1" numFmtId="10" xfId="0" applyAlignment="1" applyBorder="1" applyFont="1" applyNumberFormat="1">
      <alignment horizontal="center" shrinkToFit="0" vertical="center" wrapText="1"/>
    </xf>
    <xf borderId="1" fillId="3" fontId="1" numFmtId="9" xfId="0" applyAlignment="1" applyBorder="1" applyFill="1" applyFont="1" applyNumberFormat="1">
      <alignment shrinkToFit="0" vertical="center" wrapText="1"/>
    </xf>
    <xf borderId="1" fillId="0" fontId="1" numFmtId="10" xfId="0" applyAlignment="1" applyBorder="1" applyFont="1" applyNumberFormat="1">
      <alignment shrinkToFit="0" vertical="center" wrapText="1"/>
    </xf>
    <xf borderId="1" fillId="0" fontId="1" numFmtId="0" xfId="0" applyAlignment="1" applyBorder="1" applyFont="1">
      <alignment readingOrder="0"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shrinkToFit="0" vertical="center" wrapText="1"/>
    </xf>
    <xf borderId="1" fillId="0" fontId="10" numFmtId="10" xfId="0" applyAlignment="1" applyBorder="1" applyFont="1" applyNumberFormat="1">
      <alignment shrinkToFit="0" vertical="center" wrapText="1"/>
    </xf>
    <xf borderId="1" fillId="0" fontId="10" numFmtId="10" xfId="0" applyAlignment="1" applyBorder="1" applyFont="1" applyNumberFormat="1">
      <alignment horizontal="center" shrinkToFit="0" vertical="center" wrapText="1"/>
    </xf>
    <xf borderId="1" fillId="2" fontId="1" numFmtId="0" xfId="0" applyAlignment="1" applyBorder="1" applyFill="1" applyFont="1">
      <alignment shrinkToFit="0" vertical="center" wrapText="1"/>
    </xf>
    <xf borderId="1" fillId="2" fontId="11" numFmtId="9" xfId="0" applyAlignment="1" applyBorder="1" applyFill="1" applyFont="1" applyNumberFormat="1">
      <alignment shrinkToFit="0" vertical="center" wrapText="1"/>
    </xf>
    <xf borderId="1" fillId="2" fontId="1" numFmtId="10" xfId="0" applyAlignment="1" applyBorder="1" applyFill="1" applyFont="1" applyNumberFormat="1">
      <alignment horizontal="center" shrinkToFit="0" vertical="center" wrapText="1"/>
    </xf>
    <xf borderId="1" fillId="3" fontId="1" numFmtId="0" xfId="0" applyAlignment="1" applyBorder="1" applyFill="1" applyFont="1">
      <alignment horizontal="left" shrinkToFit="0" vertical="center" wrapText="1"/>
    </xf>
    <xf borderId="1" fillId="3" fontId="11" numFmtId="10" xfId="0" applyAlignment="1" applyBorder="1" applyFill="1" applyFont="1" applyNumberFormat="1">
      <alignment shrinkToFit="0" vertical="center" wrapText="1"/>
    </xf>
    <xf borderId="1" fillId="8" fontId="1" numFmtId="3" xfId="0" applyAlignment="1" applyBorder="1" applyFill="1" applyFont="1" applyNumberFormat="1">
      <alignment horizontal="center" shrinkToFit="0" vertical="center" wrapText="1"/>
    </xf>
    <xf borderId="0" fillId="0" fontId="11" numFmtId="0" xfId="0" applyAlignment="1" applyFont="1">
      <alignment shrinkToFit="0" vertical="center" wrapText="1"/>
    </xf>
    <xf borderId="2" fillId="0" fontId="18" numFmtId="0" xfId="0" applyAlignment="1" applyBorder="1" applyFont="1">
      <alignment horizontal="right" shrinkToFit="0" vertical="center" wrapText="1"/>
    </xf>
    <xf borderId="3" fillId="0" fontId="18" numFmtId="0" xfId="0" applyAlignment="1" applyBorder="1" applyFont="1">
      <alignment horizontal="right" shrinkToFit="0" vertical="center" wrapText="1"/>
    </xf>
    <xf borderId="4" fillId="3" fontId="19" numFmtId="0" xfId="0" applyAlignment="1" applyBorder="1" applyFill="1" applyFont="1">
      <alignment horizontal="right" shrinkToFit="0" vertical="center" wrapText="1"/>
    </xf>
    <xf borderId="1" fillId="0" fontId="18" numFmtId="0" xfId="0" applyAlignment="1" applyBorder="1" applyFont="1">
      <alignment horizontal="center" shrinkToFit="0" vertical="center" wrapText="1"/>
    </xf>
    <xf borderId="2" fillId="0" fontId="18" numFmtId="0" xfId="0" applyAlignment="1" applyBorder="1" applyFont="1">
      <alignment horizontal="center" shrinkToFit="0" vertical="center" wrapText="1"/>
    </xf>
    <xf borderId="1" fillId="0" fontId="18" numFmtId="10" xfId="0" applyAlignment="1" applyBorder="1" applyFont="1" applyNumberFormat="1">
      <alignment horizontal="center" shrinkToFit="0" vertical="center" wrapText="1"/>
    </xf>
    <xf borderId="0" fillId="3" fontId="11" numFmtId="0" xfId="0" applyAlignment="1" applyFill="1" applyFont="1">
      <alignment shrinkToFit="0" vertical="center" wrapText="1"/>
    </xf>
    <xf borderId="1" fillId="3" fontId="20" numFmtId="10" xfId="0" applyAlignment="1" applyBorder="1" applyFill="1" applyFont="1" applyNumberFormat="1">
      <alignment horizontal="center" shrinkToFit="0" vertical="center" wrapText="1"/>
    </xf>
    <xf borderId="0" fillId="3" fontId="1" numFmtId="0" xfId="0" applyAlignment="1" applyFill="1" applyFont="1">
      <alignment shrinkToFit="0" vertical="center" wrapText="1"/>
    </xf>
    <xf borderId="0" fillId="0" fontId="10" numFmtId="10" xfId="0" applyAlignment="1" applyFont="1" applyNumberFormat="1">
      <alignment shrinkToFit="0" vertical="center" wrapText="1"/>
    </xf>
    <xf borderId="1" fillId="3" fontId="11" numFmtId="10" xfId="0" applyAlignment="1" applyBorder="1" applyFill="1" applyFont="1" applyNumberFormat="1">
      <alignment horizontal="center" shrinkToFit="0" vertical="center" wrapText="1"/>
    </xf>
    <xf borderId="0" fillId="0" fontId="11" numFmtId="10" xfId="0" applyAlignment="1" applyFont="1" applyNumberFormat="1">
      <alignment shrinkToFit="0" vertical="center" wrapText="1"/>
    </xf>
    <xf borderId="0" fillId="3" fontId="21" numFmtId="0" xfId="0" applyAlignment="1" applyFill="1" applyFont="1">
      <alignment shrinkToFit="0" vertical="center" wrapText="1"/>
    </xf>
    <xf borderId="0" fillId="0" fontId="22" numFmtId="0" xfId="0" applyAlignment="1" applyFont="1">
      <alignment horizontal="center" shrinkToFit="0" wrapText="1"/>
    </xf>
    <xf borderId="1" fillId="0" fontId="23" numFmtId="0" xfId="0" applyAlignment="1" applyBorder="1" applyFont="1">
      <alignment shrinkToFit="0" wrapText="1"/>
    </xf>
    <xf borderId="1" fillId="0" fontId="12" numFmtId="0" xfId="0" applyAlignment="1" applyBorder="1" applyFont="1">
      <alignment horizontal="left" shrinkToFit="0" vertical="center" wrapText="1"/>
    </xf>
    <xf borderId="7" fillId="0" fontId="12" numFmtId="0" xfId="0" applyAlignment="1" applyBorder="1" applyFont="1">
      <alignment horizontal="left" shrinkToFit="0" vertical="center" wrapText="1"/>
    </xf>
    <xf borderId="7" fillId="0" fontId="4" numFmtId="0" xfId="0" applyAlignment="1" applyBorder="1" applyFont="1">
      <alignment horizontal="left" shrinkToFit="0" vertical="center" wrapText="1"/>
    </xf>
    <xf borderId="4" fillId="0" fontId="4" numFmtId="0" xfId="0" applyAlignment="1" applyBorder="1" applyFont="1">
      <alignment shrinkToFit="0" vertical="center" wrapText="1"/>
    </xf>
    <xf borderId="0" fillId="3" fontId="24" numFmtId="0" xfId="0" applyFill="1" applyFont="1"/>
    <xf borderId="0" fillId="3" fontId="17" numFmtId="0" xfId="0" applyFill="1" applyFont="1"/>
    <xf borderId="25" fillId="12" fontId="25" numFmtId="0" xfId="0" applyBorder="1" applyFill="1" applyFont="1"/>
    <xf borderId="0" fillId="0" fontId="26" numFmtId="0" xfId="0" applyFont="1"/>
    <xf borderId="26" fillId="12" fontId="25" numFmtId="0" xfId="0" applyAlignment="1" applyBorder="1" applyFill="1" applyFont="1">
      <alignment horizontal="left"/>
    </xf>
    <xf borderId="27" fillId="0" fontId="5" numFmtId="0" xfId="0" applyBorder="1" applyFont="1"/>
    <xf borderId="0" fillId="0" fontId="26" numFmtId="0" xfId="0" applyAlignment="1" applyFont="1">
      <alignment horizontal="left"/>
    </xf>
    <xf borderId="25" fillId="13" fontId="26" numFmtId="0" xfId="0" applyAlignment="1" applyBorder="1" applyFill="1" applyFont="1">
      <alignment horizontal="left"/>
    </xf>
    <xf borderId="25" fillId="13" fontId="23" numFmtId="0" xfId="0" applyBorder="1" applyFill="1" applyFont="1"/>
    <xf borderId="25" fillId="13" fontId="27" numFmtId="0" xfId="0" applyBorder="1" applyFill="1" applyFont="1"/>
    <xf borderId="25" fillId="14" fontId="26" numFmtId="0" xfId="0" applyBorder="1" applyFill="1" applyFont="1"/>
    <xf borderId="25" fillId="14" fontId="27" numFmtId="0" xfId="0" applyAlignment="1" applyBorder="1" applyFill="1" applyFont="1">
      <alignment horizontal="left"/>
    </xf>
    <xf borderId="25" fillId="14" fontId="27" numFmtId="0" xfId="0" applyBorder="1" applyFill="1" applyFont="1"/>
    <xf borderId="25" fillId="13" fontId="26" numFmtId="0" xfId="0" applyBorder="1" applyFill="1" applyFont="1"/>
    <xf borderId="0" fillId="0" fontId="27" numFmtId="0" xfId="0" applyFont="1"/>
    <xf borderId="25" fillId="13" fontId="27" numFmtId="0" xfId="0" applyAlignment="1" applyBorder="1" applyFill="1" applyFont="1">
      <alignment horizontal="left"/>
    </xf>
    <xf borderId="25" fillId="13" fontId="23" numFmtId="0" xfId="0" applyAlignment="1" applyBorder="1" applyFill="1" applyFont="1">
      <alignment horizontal="left"/>
    </xf>
    <xf borderId="0" fillId="0" fontId="28" numFmtId="0" xfId="0" applyFont="1"/>
    <xf borderId="0" fillId="0" fontId="28" numFmtId="0" xfId="0" applyAlignment="1" applyFont="1">
      <alignment horizontal="left"/>
    </xf>
    <xf borderId="0" fillId="0" fontId="29" numFmtId="0" xfId="0" applyAlignment="1" applyFont="1">
      <alignment horizontal="left"/>
    </xf>
    <xf borderId="0" fillId="0" fontId="30" numFmtId="0" xfId="0"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0</xdr:row>
      <xdr:rowOff>0</xdr:rowOff>
    </xdr:from>
    <xdr:ext cx="647700" cy="742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cs.google.com/spreadsheets/d/1x7a_iA-TmwiiDTY6cBx2XnZ4n_espJeO/edit?gid=1514344771" TargetMode="External"/><Relationship Id="rId3" Type="http://schemas.openxmlformats.org/officeDocument/2006/relationships/hyperlink" Target="https://observatorio.idt.gov.co/" TargetMode="Externa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5.0" topLeftCell="A6" activePane="bottomLeft" state="frozen"/>
      <selection activeCell="B7" sqref="B7" pane="bottomLeft"/>
    </sheetView>
  </sheetViews>
  <sheetFormatPr customHeight="1" defaultColWidth="12.63" defaultRowHeight="15.0"/>
  <cols>
    <col customWidth="1" min="1" max="2" width="24.25"/>
    <col customWidth="1" min="3" max="4" width="32.25"/>
    <col customWidth="1" min="5" max="5" width="33.38"/>
    <col customWidth="1" min="6" max="6" width="24.75"/>
    <col customWidth="1" min="7" max="7" width="49.63"/>
    <col customWidth="1" min="8" max="8" width="32.38"/>
    <col customWidth="1" min="9" max="9" width="15.0"/>
    <col customWidth="1" min="10" max="10" width="81.25"/>
    <col customWidth="1" min="11" max="12" width="12.75"/>
    <col customWidth="1" min="13" max="13" width="11.63"/>
    <col customWidth="1" min="14" max="14" width="11.0"/>
    <col customWidth="1" min="15" max="15" width="6.63"/>
    <col customWidth="1" min="16" max="16" width="8.0"/>
    <col customWidth="1" min="17" max="17" width="11.38"/>
    <col customWidth="1" min="18" max="18" width="10.25"/>
    <col customWidth="1" min="19" max="19" width="9.38"/>
    <col customWidth="1" min="20" max="20" width="10.13"/>
    <col customWidth="1" min="21" max="21" width="13.25"/>
    <col customWidth="1" min="22" max="22" width="12.63"/>
    <col customWidth="1" min="23" max="26" width="74.25"/>
    <col customWidth="1" min="27" max="27" width="8.13"/>
    <col customWidth="1" min="28" max="28" width="11.63"/>
    <col customWidth="1" min="29" max="29" width="13.0"/>
    <col customWidth="1" min="30" max="30" width="13.25"/>
    <col customWidth="1" min="31" max="31" width="56.88"/>
    <col customWidth="1" min="32" max="32" width="58.13"/>
    <col customWidth="1" min="33" max="34" width="12.0"/>
    <col customWidth="1" hidden="1" min="35" max="35" width="6.63"/>
    <col customWidth="1" hidden="1" min="36" max="36" width="8.0"/>
    <col customWidth="1" hidden="1" min="37" max="37" width="11.38"/>
    <col customWidth="1" hidden="1" min="38" max="38" width="10.25"/>
    <col customWidth="1" hidden="1" min="39" max="39" width="6.63"/>
    <col customWidth="1" hidden="1" min="40" max="40" width="8.0"/>
    <col customWidth="1" hidden="1" min="41" max="41" width="11.38"/>
    <col customWidth="1" hidden="1" min="42" max="42" width="10.25"/>
  </cols>
  <sheetData>
    <row r="1" ht="58.5" customHeight="1">
      <c r="A1" s="1"/>
      <c r="B1" s="1"/>
      <c r="C1" s="3"/>
      <c r="D1" s="6"/>
      <c r="E1" s="9" t="s">
        <v>2</v>
      </c>
      <c r="F1" s="5"/>
      <c r="G1" s="5"/>
      <c r="H1" s="5"/>
      <c r="I1" s="5"/>
      <c r="J1" s="5"/>
      <c r="K1" s="5"/>
      <c r="L1" s="5"/>
      <c r="M1" s="5"/>
      <c r="N1" s="5"/>
      <c r="O1" s="5"/>
      <c r="P1" s="5"/>
      <c r="Q1" s="5"/>
      <c r="R1" s="5"/>
      <c r="S1" s="5"/>
      <c r="T1" s="5"/>
      <c r="U1" s="5"/>
      <c r="V1" s="5"/>
      <c r="W1" s="10"/>
      <c r="X1" s="10"/>
      <c r="Y1" s="10"/>
      <c r="Z1" s="10"/>
      <c r="AA1" s="11"/>
      <c r="AB1" s="11"/>
      <c r="AC1" s="11"/>
      <c r="AD1" s="11"/>
      <c r="AE1" s="11"/>
      <c r="AF1" s="11"/>
      <c r="AG1" s="11"/>
      <c r="AH1" s="11"/>
      <c r="AI1" s="10"/>
      <c r="AJ1" s="10"/>
      <c r="AK1" s="10"/>
      <c r="AL1" s="10"/>
      <c r="AM1" s="10"/>
      <c r="AN1" s="10"/>
      <c r="AO1" s="10"/>
      <c r="AP1" s="14"/>
    </row>
    <row r="2">
      <c r="A2" s="16" t="s">
        <v>7</v>
      </c>
      <c r="B2" s="5"/>
      <c r="C2" s="5"/>
      <c r="D2" s="7"/>
      <c r="E2" s="17" t="s">
        <v>10</v>
      </c>
      <c r="F2" s="5"/>
      <c r="G2" s="5"/>
      <c r="H2" s="5"/>
      <c r="I2" s="5"/>
      <c r="J2" s="5"/>
      <c r="K2" s="5"/>
      <c r="L2" s="5"/>
      <c r="M2" s="7"/>
      <c r="N2" s="19" t="s">
        <v>13</v>
      </c>
      <c r="O2" s="20">
        <v>2024.0</v>
      </c>
      <c r="P2" s="22"/>
      <c r="Q2" s="22"/>
      <c r="R2" s="23"/>
      <c r="S2" s="24">
        <v>2025.0</v>
      </c>
      <c r="T2" s="25"/>
      <c r="U2" s="25"/>
      <c r="V2" s="25"/>
      <c r="W2" s="25"/>
      <c r="X2" s="25"/>
      <c r="Y2" s="25"/>
      <c r="Z2" s="26"/>
      <c r="AA2" s="28" t="s">
        <v>15</v>
      </c>
      <c r="AB2" s="22"/>
      <c r="AC2" s="22"/>
      <c r="AD2" s="22"/>
      <c r="AE2" s="30" t="s">
        <v>17</v>
      </c>
      <c r="AH2" s="32"/>
      <c r="AI2" s="33"/>
      <c r="AJ2" s="33"/>
      <c r="AK2" s="33"/>
      <c r="AL2" s="33"/>
      <c r="AM2" s="33"/>
      <c r="AN2" s="33"/>
      <c r="AO2" s="33"/>
      <c r="AP2" s="33"/>
    </row>
    <row r="3">
      <c r="A3" s="16" t="s">
        <v>24</v>
      </c>
      <c r="B3" s="5"/>
      <c r="C3" s="5"/>
      <c r="D3" s="7"/>
      <c r="E3" s="34" t="s">
        <v>28</v>
      </c>
      <c r="F3" s="5"/>
      <c r="G3" s="5"/>
      <c r="H3" s="5"/>
      <c r="I3" s="5"/>
      <c r="J3" s="5"/>
      <c r="K3" s="5"/>
      <c r="L3" s="5"/>
      <c r="M3" s="7"/>
      <c r="N3" s="27"/>
      <c r="O3" s="35"/>
      <c r="P3" s="36"/>
      <c r="Q3" s="36"/>
      <c r="R3" s="37"/>
      <c r="S3" s="35"/>
      <c r="T3" s="36"/>
      <c r="U3" s="36"/>
      <c r="V3" s="36"/>
      <c r="W3" s="36"/>
      <c r="X3" s="36"/>
      <c r="Y3" s="36"/>
      <c r="Z3" s="37"/>
      <c r="AA3" s="38">
        <v>2026.0</v>
      </c>
      <c r="AB3" s="39"/>
      <c r="AC3" s="39"/>
      <c r="AD3" s="40"/>
      <c r="AE3" s="36"/>
      <c r="AF3" s="36"/>
      <c r="AG3" s="36"/>
      <c r="AH3" s="37"/>
      <c r="AI3" s="42">
        <v>2027.0</v>
      </c>
      <c r="AJ3" s="39"/>
      <c r="AK3" s="39"/>
      <c r="AL3" s="40"/>
      <c r="AM3" s="44">
        <v>2028.0</v>
      </c>
      <c r="AN3" s="39"/>
      <c r="AO3" s="39"/>
      <c r="AP3" s="40"/>
    </row>
    <row r="4">
      <c r="A4" s="16" t="s">
        <v>36</v>
      </c>
      <c r="B4" s="5"/>
      <c r="C4" s="5"/>
      <c r="D4" s="7"/>
      <c r="E4" s="48" t="s">
        <v>37</v>
      </c>
      <c r="F4" s="5"/>
      <c r="G4" s="5"/>
      <c r="H4" s="5"/>
      <c r="I4" s="5"/>
      <c r="J4" s="5"/>
      <c r="K4" s="5"/>
      <c r="L4" s="5"/>
      <c r="M4" s="7"/>
      <c r="N4" s="50"/>
      <c r="O4" s="51"/>
      <c r="P4" s="51"/>
      <c r="Q4" s="51"/>
      <c r="R4" s="51"/>
      <c r="S4" s="51"/>
      <c r="T4" s="51"/>
      <c r="U4" s="51"/>
      <c r="V4" s="51"/>
      <c r="W4" s="53" t="s">
        <v>40</v>
      </c>
      <c r="X4" s="5"/>
      <c r="Y4" s="5"/>
      <c r="Z4" s="7"/>
      <c r="AA4" s="54"/>
      <c r="AB4" s="54"/>
      <c r="AC4" s="54"/>
      <c r="AD4" s="54"/>
      <c r="AE4" s="54"/>
      <c r="AF4" s="54"/>
      <c r="AG4" s="54"/>
      <c r="AH4" s="54"/>
      <c r="AI4" s="51"/>
      <c r="AJ4" s="51"/>
      <c r="AK4" s="56"/>
      <c r="AL4" s="51"/>
      <c r="AM4" s="51"/>
      <c r="AN4" s="51"/>
      <c r="AO4" s="51"/>
      <c r="AP4" s="51"/>
    </row>
    <row r="5">
      <c r="A5" s="57" t="s">
        <v>41</v>
      </c>
      <c r="B5" s="57" t="s">
        <v>43</v>
      </c>
      <c r="C5" s="57" t="s">
        <v>44</v>
      </c>
      <c r="D5" s="57" t="s">
        <v>3</v>
      </c>
      <c r="E5" s="51" t="s">
        <v>6</v>
      </c>
      <c r="F5" s="51" t="s">
        <v>45</v>
      </c>
      <c r="G5" s="51" t="s">
        <v>46</v>
      </c>
      <c r="H5" s="51" t="s">
        <v>47</v>
      </c>
      <c r="I5" s="51" t="s">
        <v>48</v>
      </c>
      <c r="J5" s="58" t="s">
        <v>49</v>
      </c>
      <c r="K5" s="51" t="s">
        <v>50</v>
      </c>
      <c r="L5" s="51" t="s">
        <v>51</v>
      </c>
      <c r="M5" s="51" t="s">
        <v>11</v>
      </c>
      <c r="N5" s="51" t="s">
        <v>52</v>
      </c>
      <c r="O5" s="51" t="s">
        <v>6</v>
      </c>
      <c r="P5" s="51" t="s">
        <v>54</v>
      </c>
      <c r="Q5" s="51" t="s">
        <v>55</v>
      </c>
      <c r="R5" s="51" t="s">
        <v>56</v>
      </c>
      <c r="S5" s="51" t="s">
        <v>57</v>
      </c>
      <c r="T5" s="51" t="s">
        <v>58</v>
      </c>
      <c r="U5" s="51" t="s">
        <v>59</v>
      </c>
      <c r="V5" s="51" t="s">
        <v>56</v>
      </c>
      <c r="W5" s="51" t="s">
        <v>60</v>
      </c>
      <c r="X5" s="51" t="s">
        <v>62</v>
      </c>
      <c r="Y5" s="51" t="s">
        <v>63</v>
      </c>
      <c r="Z5" s="51" t="s">
        <v>65</v>
      </c>
      <c r="AA5" s="54" t="s">
        <v>6</v>
      </c>
      <c r="AB5" s="54" t="s">
        <v>54</v>
      </c>
      <c r="AC5" s="54" t="s">
        <v>66</v>
      </c>
      <c r="AD5" s="54" t="s">
        <v>67</v>
      </c>
      <c r="AE5" s="60" t="s">
        <v>68</v>
      </c>
      <c r="AF5" s="61" t="s">
        <v>69</v>
      </c>
      <c r="AG5" s="54" t="s">
        <v>70</v>
      </c>
      <c r="AH5" s="54" t="s">
        <v>71</v>
      </c>
      <c r="AI5" s="51" t="s">
        <v>6</v>
      </c>
      <c r="AJ5" s="51" t="s">
        <v>54</v>
      </c>
      <c r="AK5" s="56" t="s">
        <v>66</v>
      </c>
      <c r="AL5" s="51" t="s">
        <v>67</v>
      </c>
      <c r="AM5" s="51" t="s">
        <v>6</v>
      </c>
      <c r="AN5" s="51" t="s">
        <v>54</v>
      </c>
      <c r="AO5" s="51" t="s">
        <v>66</v>
      </c>
      <c r="AP5" s="51" t="s">
        <v>67</v>
      </c>
    </row>
    <row r="6" ht="60.0" customHeight="1">
      <c r="A6" s="62" t="s">
        <v>72</v>
      </c>
      <c r="B6" s="62" t="s">
        <v>73</v>
      </c>
      <c r="C6" s="63" t="s">
        <v>74</v>
      </c>
      <c r="D6" s="64" t="s">
        <v>75</v>
      </c>
      <c r="E6" s="65" t="s">
        <v>76</v>
      </c>
      <c r="F6" s="64" t="s">
        <v>77</v>
      </c>
      <c r="G6" s="66" t="s">
        <v>78</v>
      </c>
      <c r="H6" s="67" t="s">
        <v>79</v>
      </c>
      <c r="I6" s="64">
        <v>126.0</v>
      </c>
      <c r="J6" s="68" t="s">
        <v>80</v>
      </c>
      <c r="K6" s="64" t="s">
        <v>81</v>
      </c>
      <c r="L6" s="64" t="s">
        <v>82</v>
      </c>
      <c r="M6" s="69" t="s">
        <v>34</v>
      </c>
      <c r="N6" s="70">
        <v>10.0</v>
      </c>
      <c r="O6" s="71">
        <v>1.0</v>
      </c>
      <c r="P6" s="72">
        <v>1.0</v>
      </c>
      <c r="Q6" s="73">
        <f>+P6/O6</f>
        <v>1</v>
      </c>
      <c r="R6" s="73">
        <f>P6/N6</f>
        <v>0.1</v>
      </c>
      <c r="S6" s="72">
        <v>3.0</v>
      </c>
      <c r="T6" s="72">
        <v>3.0</v>
      </c>
      <c r="U6" s="74">
        <f t="shared" ref="U6:U20" si="1">T6/S6</f>
        <v>1</v>
      </c>
      <c r="V6" s="75">
        <f>(T6+P6)/N6</f>
        <v>0.4</v>
      </c>
      <c r="W6" s="72" t="s">
        <v>83</v>
      </c>
      <c r="X6" s="72" t="s">
        <v>84</v>
      </c>
      <c r="Y6" s="72" t="s">
        <v>85</v>
      </c>
      <c r="Z6" s="72" t="s">
        <v>86</v>
      </c>
      <c r="AA6" s="76">
        <v>3.0</v>
      </c>
      <c r="AB6" s="76">
        <v>1.0</v>
      </c>
      <c r="AC6" s="77">
        <f t="shared" ref="AC6:AC25" si="2">AB6/AA6</f>
        <v>0.3333333333</v>
      </c>
      <c r="AD6" s="77">
        <f>(P6+T6+AB6)/N6</f>
        <v>0.5</v>
      </c>
      <c r="AE6" s="78" t="s">
        <v>87</v>
      </c>
      <c r="AF6" s="78" t="s">
        <v>88</v>
      </c>
      <c r="AG6" s="77"/>
      <c r="AH6" s="77"/>
      <c r="AI6" s="79">
        <v>3.0</v>
      </c>
      <c r="AJ6" s="79"/>
      <c r="AK6" s="80"/>
      <c r="AL6" s="79"/>
      <c r="AM6" s="81" t="s">
        <v>89</v>
      </c>
      <c r="AN6" s="81" t="s">
        <v>89</v>
      </c>
      <c r="AO6" s="81" t="s">
        <v>89</v>
      </c>
      <c r="AP6" s="81" t="s">
        <v>89</v>
      </c>
    </row>
    <row r="7" ht="203.25" customHeight="1">
      <c r="A7" s="27"/>
      <c r="B7" s="27"/>
      <c r="C7" s="27"/>
      <c r="D7" s="64" t="s">
        <v>90</v>
      </c>
      <c r="E7" s="82" t="s">
        <v>91</v>
      </c>
      <c r="F7" s="83" t="s">
        <v>92</v>
      </c>
      <c r="G7" s="65" t="s">
        <v>93</v>
      </c>
      <c r="H7" s="1" t="s">
        <v>94</v>
      </c>
      <c r="I7" s="64">
        <v>128.0</v>
      </c>
      <c r="J7" s="68" t="s">
        <v>95</v>
      </c>
      <c r="K7" s="64" t="s">
        <v>96</v>
      </c>
      <c r="L7" s="64" t="s">
        <v>97</v>
      </c>
      <c r="M7" s="69" t="s">
        <v>34</v>
      </c>
      <c r="N7" s="72">
        <f>39817+90000</f>
        <v>129817</v>
      </c>
      <c r="O7" s="84" t="s">
        <v>98</v>
      </c>
      <c r="P7" s="64" t="s">
        <v>98</v>
      </c>
      <c r="Q7" s="64" t="s">
        <v>98</v>
      </c>
      <c r="R7" s="64" t="s">
        <v>98</v>
      </c>
      <c r="S7" s="72">
        <f>(39103*0.1)+39103</f>
        <v>43013.3</v>
      </c>
      <c r="T7" s="72">
        <v>39817.0</v>
      </c>
      <c r="U7" s="74">
        <f t="shared" si="1"/>
        <v>0.925690426</v>
      </c>
      <c r="V7" s="75">
        <f t="shared" ref="V7:V9" si="3">(T7)/N7</f>
        <v>0.3067163777</v>
      </c>
      <c r="W7" s="85" t="s">
        <v>99</v>
      </c>
      <c r="X7" s="64" t="s">
        <v>100</v>
      </c>
      <c r="Y7" s="64" t="s">
        <v>101</v>
      </c>
      <c r="Z7" s="64" t="s">
        <v>102</v>
      </c>
      <c r="AA7" s="86">
        <v>90000.0</v>
      </c>
      <c r="AB7" s="87">
        <v>46970.0</v>
      </c>
      <c r="AC7" s="77">
        <f t="shared" si="2"/>
        <v>0.5218888889</v>
      </c>
      <c r="AD7" s="77">
        <f t="shared" ref="AD7:AD9" si="4">(T7+AB7)/N7</f>
        <v>0.668533397</v>
      </c>
      <c r="AE7" s="78" t="s">
        <v>103</v>
      </c>
      <c r="AF7" s="78" t="s">
        <v>104</v>
      </c>
      <c r="AG7" s="77"/>
      <c r="AH7" s="77"/>
      <c r="AI7" s="80">
        <v>0.1</v>
      </c>
      <c r="AJ7" s="79"/>
      <c r="AK7" s="80"/>
      <c r="AL7" s="88"/>
      <c r="AM7" s="81" t="s">
        <v>89</v>
      </c>
      <c r="AN7" s="81" t="s">
        <v>89</v>
      </c>
      <c r="AO7" s="81" t="s">
        <v>89</v>
      </c>
      <c r="AP7" s="81" t="s">
        <v>89</v>
      </c>
    </row>
    <row r="8" ht="409.5" customHeight="1">
      <c r="A8" s="62" t="s">
        <v>105</v>
      </c>
      <c r="B8" s="62" t="s">
        <v>106</v>
      </c>
      <c r="C8" s="63" t="s">
        <v>107</v>
      </c>
      <c r="D8" s="64" t="s">
        <v>108</v>
      </c>
      <c r="E8" s="89" t="s">
        <v>109</v>
      </c>
      <c r="F8" s="64" t="s">
        <v>110</v>
      </c>
      <c r="G8" s="1" t="s">
        <v>111</v>
      </c>
      <c r="H8" s="90" t="s">
        <v>112</v>
      </c>
      <c r="I8" s="65">
        <v>111.0</v>
      </c>
      <c r="J8" s="91" t="s">
        <v>113</v>
      </c>
      <c r="K8" s="64" t="s">
        <v>81</v>
      </c>
      <c r="L8" s="64" t="s">
        <v>114</v>
      </c>
      <c r="M8" s="69" t="s">
        <v>34</v>
      </c>
      <c r="N8" s="64">
        <v>3.0</v>
      </c>
      <c r="O8" s="67" t="s">
        <v>89</v>
      </c>
      <c r="P8" s="67" t="s">
        <v>89</v>
      </c>
      <c r="Q8" s="67" t="s">
        <v>89</v>
      </c>
      <c r="R8" s="67" t="s">
        <v>89</v>
      </c>
      <c r="S8" s="65">
        <v>1.0</v>
      </c>
      <c r="T8" s="92">
        <v>1.0</v>
      </c>
      <c r="U8" s="73">
        <f t="shared" si="1"/>
        <v>1</v>
      </c>
      <c r="V8" s="75">
        <f t="shared" si="3"/>
        <v>0.3333333333</v>
      </c>
      <c r="W8" s="1" t="s">
        <v>115</v>
      </c>
      <c r="X8" s="90" t="s">
        <v>116</v>
      </c>
      <c r="Y8" s="1" t="s">
        <v>117</v>
      </c>
      <c r="Z8" s="90" t="s">
        <v>118</v>
      </c>
      <c r="AA8" s="68">
        <v>1.0</v>
      </c>
      <c r="AB8" s="68">
        <v>0.5</v>
      </c>
      <c r="AC8" s="77">
        <f t="shared" si="2"/>
        <v>0.5</v>
      </c>
      <c r="AD8" s="77">
        <f t="shared" si="4"/>
        <v>0.5</v>
      </c>
      <c r="AE8" s="68" t="s">
        <v>119</v>
      </c>
      <c r="AF8" s="68" t="s">
        <v>120</v>
      </c>
      <c r="AG8" s="68"/>
      <c r="AH8" s="68"/>
      <c r="AI8" s="1">
        <v>1.0</v>
      </c>
      <c r="AJ8" s="1"/>
      <c r="AK8" s="1"/>
      <c r="AL8" s="1"/>
      <c r="AM8" s="1" t="s">
        <v>89</v>
      </c>
      <c r="AN8" s="1" t="s">
        <v>89</v>
      </c>
      <c r="AO8" s="1" t="s">
        <v>89</v>
      </c>
      <c r="AP8" s="1" t="s">
        <v>89</v>
      </c>
    </row>
    <row r="9" ht="303.0" customHeight="1">
      <c r="A9" s="27"/>
      <c r="B9" s="27"/>
      <c r="C9" s="27"/>
      <c r="D9" s="64" t="s">
        <v>121</v>
      </c>
      <c r="E9" s="89" t="s">
        <v>122</v>
      </c>
      <c r="F9" s="93" t="s">
        <v>123</v>
      </c>
      <c r="G9" s="1" t="s">
        <v>124</v>
      </c>
      <c r="H9" s="1" t="s">
        <v>125</v>
      </c>
      <c r="I9" s="65">
        <v>112.0</v>
      </c>
      <c r="J9" s="68" t="s">
        <v>126</v>
      </c>
      <c r="K9" s="64" t="s">
        <v>81</v>
      </c>
      <c r="L9" s="64" t="s">
        <v>114</v>
      </c>
      <c r="M9" s="69" t="s">
        <v>34</v>
      </c>
      <c r="N9" s="64">
        <v>3.0</v>
      </c>
      <c r="O9" s="67" t="s">
        <v>89</v>
      </c>
      <c r="P9" s="67" t="s">
        <v>89</v>
      </c>
      <c r="Q9" s="67" t="s">
        <v>89</v>
      </c>
      <c r="R9" s="67" t="s">
        <v>89</v>
      </c>
      <c r="S9" s="65">
        <v>1.0</v>
      </c>
      <c r="T9" s="92">
        <v>1.0</v>
      </c>
      <c r="U9" s="73">
        <f t="shared" si="1"/>
        <v>1</v>
      </c>
      <c r="V9" s="75">
        <f t="shared" si="3"/>
        <v>0.3333333333</v>
      </c>
      <c r="W9" s="1" t="s">
        <v>127</v>
      </c>
      <c r="X9" s="1" t="s">
        <v>128</v>
      </c>
      <c r="Y9" s="1" t="s">
        <v>129</v>
      </c>
      <c r="Z9" s="1" t="s">
        <v>130</v>
      </c>
      <c r="AA9" s="68">
        <v>1.0</v>
      </c>
      <c r="AB9" s="68">
        <v>0.5</v>
      </c>
      <c r="AC9" s="77">
        <f t="shared" si="2"/>
        <v>0.5</v>
      </c>
      <c r="AD9" s="77">
        <f t="shared" si="4"/>
        <v>0.5</v>
      </c>
      <c r="AE9" s="68" t="s">
        <v>131</v>
      </c>
      <c r="AF9" s="68" t="s">
        <v>132</v>
      </c>
      <c r="AG9" s="68"/>
      <c r="AH9" s="68"/>
      <c r="AI9" s="1">
        <v>1.0</v>
      </c>
      <c r="AJ9" s="1"/>
      <c r="AK9" s="1"/>
      <c r="AL9" s="1"/>
      <c r="AM9" s="1" t="s">
        <v>89</v>
      </c>
      <c r="AN9" s="1" t="s">
        <v>89</v>
      </c>
      <c r="AO9" s="1" t="s">
        <v>89</v>
      </c>
      <c r="AP9" s="1" t="s">
        <v>89</v>
      </c>
    </row>
    <row r="10">
      <c r="A10" s="62" t="s">
        <v>133</v>
      </c>
      <c r="B10" s="62" t="s">
        <v>134</v>
      </c>
      <c r="C10" s="63" t="s">
        <v>135</v>
      </c>
      <c r="D10" s="94" t="s">
        <v>136</v>
      </c>
      <c r="E10" s="89" t="s">
        <v>137</v>
      </c>
      <c r="F10" s="63" t="s">
        <v>138</v>
      </c>
      <c r="G10" s="95" t="s">
        <v>139</v>
      </c>
      <c r="H10" s="96" t="s">
        <v>140</v>
      </c>
      <c r="I10" s="96">
        <v>119.0</v>
      </c>
      <c r="J10" s="78" t="s">
        <v>141</v>
      </c>
      <c r="K10" s="63" t="s">
        <v>81</v>
      </c>
      <c r="L10" s="63" t="s">
        <v>114</v>
      </c>
      <c r="M10" s="69" t="s">
        <v>142</v>
      </c>
      <c r="N10" s="65">
        <v>80.0</v>
      </c>
      <c r="O10" s="1">
        <v>20.0</v>
      </c>
      <c r="P10" s="67">
        <v>20.0</v>
      </c>
      <c r="Q10" s="73">
        <f t="shared" ref="Q10:Q12" si="5">+P10/O10</f>
        <v>1</v>
      </c>
      <c r="R10" s="73">
        <f t="shared" ref="R10:R12" si="6">P10/N10</f>
        <v>0.25</v>
      </c>
      <c r="S10" s="65">
        <v>20.0</v>
      </c>
      <c r="T10" s="97">
        <v>20.0</v>
      </c>
      <c r="U10" s="73">
        <f t="shared" si="1"/>
        <v>1</v>
      </c>
      <c r="V10" s="75">
        <f t="shared" ref="V10:V12" si="7">(T10+P10)/N10</f>
        <v>0.5</v>
      </c>
      <c r="W10" s="66" t="s">
        <v>143</v>
      </c>
      <c r="X10" s="66" t="s">
        <v>144</v>
      </c>
      <c r="Y10" s="66" t="s">
        <v>145</v>
      </c>
      <c r="Z10" s="98" t="s">
        <v>146</v>
      </c>
      <c r="AA10" s="99">
        <v>20.0</v>
      </c>
      <c r="AB10" s="100">
        <v>5.0</v>
      </c>
      <c r="AC10" s="77">
        <f t="shared" si="2"/>
        <v>0.25</v>
      </c>
      <c r="AD10" s="101">
        <f>(AB10+T10+P10)/N10</f>
        <v>0.5625</v>
      </c>
      <c r="AE10" s="100" t="s">
        <v>147</v>
      </c>
      <c r="AF10" s="100" t="s">
        <v>148</v>
      </c>
      <c r="AG10" s="100"/>
      <c r="AH10" s="100"/>
      <c r="AI10" s="102">
        <v>20.0</v>
      </c>
      <c r="AJ10" s="67"/>
      <c r="AK10" s="67"/>
      <c r="AL10" s="67"/>
      <c r="AM10" s="1" t="s">
        <v>89</v>
      </c>
      <c r="AN10" s="1" t="s">
        <v>89</v>
      </c>
      <c r="AO10" s="1" t="s">
        <v>89</v>
      </c>
      <c r="AP10" s="1" t="s">
        <v>89</v>
      </c>
    </row>
    <row r="11">
      <c r="A11" s="103"/>
      <c r="B11" s="103"/>
      <c r="C11" s="103"/>
      <c r="D11" s="103"/>
      <c r="E11" s="104" t="s">
        <v>149</v>
      </c>
      <c r="F11" s="103"/>
      <c r="G11" s="103"/>
      <c r="H11" s="103"/>
      <c r="I11" s="103"/>
      <c r="J11" s="78" t="s">
        <v>150</v>
      </c>
      <c r="K11" s="103"/>
      <c r="L11" s="103"/>
      <c r="M11" s="69" t="s">
        <v>34</v>
      </c>
      <c r="N11" s="65">
        <v>8.0</v>
      </c>
      <c r="O11" s="1">
        <v>1.0</v>
      </c>
      <c r="P11" s="67">
        <v>1.0</v>
      </c>
      <c r="Q11" s="73">
        <f t="shared" si="5"/>
        <v>1</v>
      </c>
      <c r="R11" s="73">
        <f t="shared" si="6"/>
        <v>0.125</v>
      </c>
      <c r="S11" s="65">
        <v>2.0</v>
      </c>
      <c r="T11" s="97">
        <v>2.0</v>
      </c>
      <c r="U11" s="73">
        <f t="shared" si="1"/>
        <v>1</v>
      </c>
      <c r="V11" s="75">
        <f t="shared" si="7"/>
        <v>0.375</v>
      </c>
      <c r="W11" s="66" t="s">
        <v>151</v>
      </c>
      <c r="X11" s="66" t="s">
        <v>152</v>
      </c>
      <c r="Y11" s="66" t="s">
        <v>153</v>
      </c>
      <c r="Z11" s="98" t="s">
        <v>154</v>
      </c>
      <c r="AA11" s="99">
        <v>3.0</v>
      </c>
      <c r="AB11" s="100">
        <v>0.0</v>
      </c>
      <c r="AC11" s="77">
        <f t="shared" si="2"/>
        <v>0</v>
      </c>
      <c r="AD11" s="101">
        <f t="shared" ref="AD11:AD12" si="8">(P11+T11+AB11)/N11</f>
        <v>0.375</v>
      </c>
      <c r="AE11" s="100" t="s">
        <v>155</v>
      </c>
      <c r="AF11" s="100" t="s">
        <v>156</v>
      </c>
      <c r="AG11" s="100"/>
      <c r="AH11" s="100"/>
      <c r="AI11" s="102">
        <v>2.0</v>
      </c>
      <c r="AJ11" s="67"/>
      <c r="AK11" s="67"/>
      <c r="AL11" s="67"/>
      <c r="AM11" s="1" t="s">
        <v>89</v>
      </c>
      <c r="AN11" s="1" t="s">
        <v>89</v>
      </c>
      <c r="AO11" s="1" t="s">
        <v>89</v>
      </c>
      <c r="AP11" s="1" t="s">
        <v>89</v>
      </c>
    </row>
    <row r="12">
      <c r="A12" s="103"/>
      <c r="B12" s="103"/>
      <c r="C12" s="103"/>
      <c r="D12" s="103"/>
      <c r="E12" s="105" t="s">
        <v>157</v>
      </c>
      <c r="F12" s="103"/>
      <c r="G12" s="103"/>
      <c r="H12" s="103"/>
      <c r="I12" s="103"/>
      <c r="J12" s="78" t="s">
        <v>158</v>
      </c>
      <c r="K12" s="103"/>
      <c r="L12" s="103"/>
      <c r="M12" s="106" t="s">
        <v>34</v>
      </c>
      <c r="N12" s="96">
        <v>5.0</v>
      </c>
      <c r="O12" s="1">
        <v>1.0</v>
      </c>
      <c r="P12" s="67">
        <v>1.0</v>
      </c>
      <c r="Q12" s="73">
        <f t="shared" si="5"/>
        <v>1</v>
      </c>
      <c r="R12" s="73">
        <f t="shared" si="6"/>
        <v>0.2</v>
      </c>
      <c r="S12" s="96">
        <v>1.0</v>
      </c>
      <c r="T12" s="107">
        <v>1.0</v>
      </c>
      <c r="U12" s="73">
        <f t="shared" si="1"/>
        <v>1</v>
      </c>
      <c r="V12" s="75">
        <f t="shared" si="7"/>
        <v>0.4</v>
      </c>
      <c r="W12" s="108" t="s">
        <v>159</v>
      </c>
      <c r="X12" s="109" t="s">
        <v>160</v>
      </c>
      <c r="Y12" s="109" t="s">
        <v>161</v>
      </c>
      <c r="Z12" s="49" t="s">
        <v>162</v>
      </c>
      <c r="AA12" s="100">
        <v>2.0</v>
      </c>
      <c r="AB12" s="67">
        <v>0.5</v>
      </c>
      <c r="AC12" s="75">
        <f t="shared" si="2"/>
        <v>0.25</v>
      </c>
      <c r="AD12" s="101">
        <f t="shared" si="8"/>
        <v>0.5</v>
      </c>
      <c r="AE12" s="100" t="s">
        <v>163</v>
      </c>
      <c r="AF12" s="100" t="s">
        <v>164</v>
      </c>
      <c r="AG12" s="100"/>
      <c r="AH12" s="100"/>
      <c r="AI12" s="67">
        <v>1.0</v>
      </c>
      <c r="AJ12" s="67"/>
      <c r="AK12" s="67"/>
      <c r="AL12" s="67"/>
      <c r="AM12" s="1" t="s">
        <v>89</v>
      </c>
      <c r="AN12" s="1" t="s">
        <v>89</v>
      </c>
      <c r="AO12" s="1" t="s">
        <v>89</v>
      </c>
      <c r="AP12" s="1" t="s">
        <v>89</v>
      </c>
    </row>
    <row r="13">
      <c r="A13" s="103"/>
      <c r="B13" s="103"/>
      <c r="C13" s="103"/>
      <c r="D13" s="103"/>
      <c r="E13" s="27"/>
      <c r="F13" s="103"/>
      <c r="G13" s="103"/>
      <c r="H13" s="103"/>
      <c r="I13" s="103"/>
      <c r="J13" s="78" t="s">
        <v>165</v>
      </c>
      <c r="K13" s="103"/>
      <c r="L13" s="103"/>
      <c r="M13" s="27"/>
      <c r="N13" s="75">
        <v>1.0</v>
      </c>
      <c r="O13" s="1" t="s">
        <v>98</v>
      </c>
      <c r="P13" s="67" t="s">
        <v>98</v>
      </c>
      <c r="Q13" s="67" t="s">
        <v>98</v>
      </c>
      <c r="R13" s="67" t="s">
        <v>98</v>
      </c>
      <c r="S13" s="75">
        <v>0.33</v>
      </c>
      <c r="T13" s="73">
        <v>0.33</v>
      </c>
      <c r="U13" s="73">
        <f t="shared" si="1"/>
        <v>1</v>
      </c>
      <c r="V13" s="75">
        <f>(T13)/N13</f>
        <v>0.33</v>
      </c>
      <c r="W13" s="27"/>
      <c r="X13" s="27"/>
      <c r="Y13" s="67" t="s">
        <v>166</v>
      </c>
      <c r="Z13" s="110" t="s">
        <v>167</v>
      </c>
      <c r="AA13" s="111">
        <v>0.33</v>
      </c>
      <c r="AB13" s="111">
        <v>0.0</v>
      </c>
      <c r="AC13" s="77">
        <f t="shared" si="2"/>
        <v>0</v>
      </c>
      <c r="AD13" s="77">
        <f>(T13+AB13)/N13</f>
        <v>0.33</v>
      </c>
      <c r="AE13" s="100" t="s">
        <v>168</v>
      </c>
      <c r="AF13" s="100" t="s">
        <v>169</v>
      </c>
      <c r="AG13" s="100"/>
      <c r="AH13" s="100"/>
      <c r="AI13" s="112">
        <v>1.0</v>
      </c>
      <c r="AJ13" s="67"/>
      <c r="AK13" s="67"/>
      <c r="AL13" s="67"/>
      <c r="AM13" s="1" t="s">
        <v>89</v>
      </c>
      <c r="AN13" s="1" t="s">
        <v>89</v>
      </c>
      <c r="AO13" s="1" t="s">
        <v>89</v>
      </c>
      <c r="AP13" s="1" t="s">
        <v>89</v>
      </c>
    </row>
    <row r="14" ht="270.0" customHeight="1">
      <c r="A14" s="103"/>
      <c r="B14" s="103"/>
      <c r="C14" s="103"/>
      <c r="D14" s="103"/>
      <c r="E14" s="89" t="s">
        <v>170</v>
      </c>
      <c r="F14" s="103"/>
      <c r="G14" s="103"/>
      <c r="H14" s="103"/>
      <c r="I14" s="103"/>
      <c r="J14" s="78" t="s">
        <v>171</v>
      </c>
      <c r="K14" s="103"/>
      <c r="L14" s="103"/>
      <c r="M14" s="113" t="s">
        <v>34</v>
      </c>
      <c r="N14" s="65">
        <v>60.0</v>
      </c>
      <c r="O14" s="90">
        <v>9.0</v>
      </c>
      <c r="P14" s="67">
        <v>9.0</v>
      </c>
      <c r="Q14" s="73">
        <f t="shared" ref="Q14:Q16" si="9">+P14/O14</f>
        <v>1</v>
      </c>
      <c r="R14" s="73">
        <f t="shared" ref="R14:R16" si="10">P14/N14</f>
        <v>0.15</v>
      </c>
      <c r="S14" s="93">
        <v>17.0</v>
      </c>
      <c r="T14" s="97">
        <v>17.0</v>
      </c>
      <c r="U14" s="73">
        <f t="shared" si="1"/>
        <v>1</v>
      </c>
      <c r="V14" s="75">
        <f>(T14+P14)/N14</f>
        <v>0.4333333333</v>
      </c>
      <c r="W14" s="114" t="s">
        <v>172</v>
      </c>
      <c r="X14" s="67" t="s">
        <v>173</v>
      </c>
      <c r="Y14" s="49" t="s">
        <v>174</v>
      </c>
      <c r="Z14" s="49" t="s">
        <v>175</v>
      </c>
      <c r="AA14" s="100">
        <v>17.0</v>
      </c>
      <c r="AB14" s="100">
        <v>0.0</v>
      </c>
      <c r="AC14" s="77">
        <f t="shared" si="2"/>
        <v>0</v>
      </c>
      <c r="AD14" s="101">
        <f>(P14+T14+AB14)/N14</f>
        <v>0.4333333333</v>
      </c>
      <c r="AE14" s="100" t="s">
        <v>176</v>
      </c>
      <c r="AF14" s="100" t="s">
        <v>177</v>
      </c>
      <c r="AG14" s="100"/>
      <c r="AH14" s="100"/>
      <c r="AI14" s="67">
        <v>17.0</v>
      </c>
      <c r="AJ14" s="67"/>
      <c r="AK14" s="67"/>
      <c r="AL14" s="67"/>
      <c r="AM14" s="1" t="s">
        <v>89</v>
      </c>
      <c r="AN14" s="1" t="s">
        <v>89</v>
      </c>
      <c r="AO14" s="1" t="s">
        <v>89</v>
      </c>
      <c r="AP14" s="1" t="s">
        <v>89</v>
      </c>
    </row>
    <row r="15">
      <c r="A15" s="103"/>
      <c r="B15" s="103"/>
      <c r="C15" s="103"/>
      <c r="D15" s="103"/>
      <c r="E15" s="105" t="s">
        <v>178</v>
      </c>
      <c r="F15" s="103"/>
      <c r="G15" s="27"/>
      <c r="H15" s="103"/>
      <c r="I15" s="103"/>
      <c r="J15" s="78" t="s">
        <v>179</v>
      </c>
      <c r="K15" s="103"/>
      <c r="L15" s="103"/>
      <c r="M15" s="113" t="s">
        <v>142</v>
      </c>
      <c r="N15" s="75">
        <v>1.0</v>
      </c>
      <c r="O15" s="115">
        <v>1.0</v>
      </c>
      <c r="P15" s="112">
        <v>1.0</v>
      </c>
      <c r="Q15" s="73">
        <f t="shared" si="9"/>
        <v>1</v>
      </c>
      <c r="R15" s="73">
        <f t="shared" si="10"/>
        <v>1</v>
      </c>
      <c r="S15" s="73">
        <v>1.0</v>
      </c>
      <c r="T15" s="73">
        <v>0.75</v>
      </c>
      <c r="U15" s="73">
        <f t="shared" si="1"/>
        <v>0.75</v>
      </c>
      <c r="V15" s="75">
        <f t="shared" ref="V15:V16" si="11">U15</f>
        <v>0.75</v>
      </c>
      <c r="W15" s="109" t="s">
        <v>180</v>
      </c>
      <c r="X15" s="109" t="s">
        <v>181</v>
      </c>
      <c r="Y15" s="67" t="s">
        <v>182</v>
      </c>
      <c r="Z15" s="67" t="s">
        <v>183</v>
      </c>
      <c r="AA15" s="111">
        <v>1.25</v>
      </c>
      <c r="AB15" s="112">
        <v>0.45</v>
      </c>
      <c r="AC15" s="75">
        <f t="shared" si="2"/>
        <v>0.36</v>
      </c>
      <c r="AD15" s="116">
        <f t="shared" ref="AD15:AD16" si="12">(P15+T15+AB15)/4</f>
        <v>0.55</v>
      </c>
      <c r="AE15" s="100" t="s">
        <v>184</v>
      </c>
      <c r="AF15" s="100" t="s">
        <v>185</v>
      </c>
      <c r="AG15" s="100"/>
      <c r="AH15" s="100"/>
      <c r="AI15" s="112">
        <v>1.0</v>
      </c>
      <c r="AJ15" s="67"/>
      <c r="AK15" s="67"/>
      <c r="AL15" s="67"/>
      <c r="AM15" s="1" t="s">
        <v>89</v>
      </c>
      <c r="AN15" s="1" t="s">
        <v>89</v>
      </c>
      <c r="AO15" s="1" t="s">
        <v>89</v>
      </c>
      <c r="AP15" s="1" t="s">
        <v>89</v>
      </c>
    </row>
    <row r="16" ht="144.0" customHeight="1">
      <c r="A16" s="103"/>
      <c r="B16" s="103"/>
      <c r="C16" s="103"/>
      <c r="D16" s="103"/>
      <c r="E16" s="27"/>
      <c r="F16" s="103"/>
      <c r="G16" s="1" t="s">
        <v>186</v>
      </c>
      <c r="H16" s="103"/>
      <c r="I16" s="103"/>
      <c r="J16" s="78" t="s">
        <v>187</v>
      </c>
      <c r="K16" s="103"/>
      <c r="L16" s="103"/>
      <c r="M16" s="113" t="s">
        <v>188</v>
      </c>
      <c r="N16" s="65">
        <v>1.0</v>
      </c>
      <c r="O16" s="1">
        <v>1.0</v>
      </c>
      <c r="P16" s="67">
        <v>1.0</v>
      </c>
      <c r="Q16" s="73">
        <f t="shared" si="9"/>
        <v>1</v>
      </c>
      <c r="R16" s="73">
        <f t="shared" si="10"/>
        <v>1</v>
      </c>
      <c r="S16" s="72">
        <v>1.0</v>
      </c>
      <c r="T16" s="117">
        <v>1.0</v>
      </c>
      <c r="U16" s="73">
        <f t="shared" si="1"/>
        <v>1</v>
      </c>
      <c r="V16" s="75">
        <f t="shared" si="11"/>
        <v>1</v>
      </c>
      <c r="W16" s="27"/>
      <c r="X16" s="27"/>
      <c r="Y16" s="110" t="s">
        <v>189</v>
      </c>
      <c r="Z16" s="67" t="s">
        <v>190</v>
      </c>
      <c r="AA16" s="100">
        <v>1.0</v>
      </c>
      <c r="AB16" s="67">
        <v>0.0</v>
      </c>
      <c r="AC16" s="75">
        <f t="shared" si="2"/>
        <v>0</v>
      </c>
      <c r="AD16" s="75">
        <f t="shared" si="12"/>
        <v>0.5</v>
      </c>
      <c r="AE16" s="100" t="s">
        <v>191</v>
      </c>
      <c r="AF16" s="100" t="s">
        <v>192</v>
      </c>
      <c r="AG16" s="100"/>
      <c r="AH16" s="100"/>
      <c r="AI16" s="67">
        <v>1.0</v>
      </c>
      <c r="AJ16" s="67"/>
      <c r="AK16" s="67"/>
      <c r="AL16" s="67"/>
      <c r="AM16" s="1" t="s">
        <v>89</v>
      </c>
      <c r="AN16" s="1" t="s">
        <v>89</v>
      </c>
      <c r="AO16" s="1" t="s">
        <v>89</v>
      </c>
      <c r="AP16" s="1" t="s">
        <v>89</v>
      </c>
    </row>
    <row r="17">
      <c r="A17" s="103"/>
      <c r="B17" s="103"/>
      <c r="C17" s="103"/>
      <c r="D17" s="103"/>
      <c r="E17" s="96" t="s">
        <v>193</v>
      </c>
      <c r="F17" s="103"/>
      <c r="G17" s="1" t="s">
        <v>194</v>
      </c>
      <c r="H17" s="103"/>
      <c r="I17" s="27"/>
      <c r="J17" s="78" t="s">
        <v>195</v>
      </c>
      <c r="K17" s="103"/>
      <c r="L17" s="103"/>
      <c r="M17" s="113" t="s">
        <v>34</v>
      </c>
      <c r="N17" s="65">
        <v>240.0</v>
      </c>
      <c r="O17" s="1" t="s">
        <v>98</v>
      </c>
      <c r="P17" s="67" t="s">
        <v>98</v>
      </c>
      <c r="Q17" s="67" t="s">
        <v>98</v>
      </c>
      <c r="R17" s="67" t="s">
        <v>98</v>
      </c>
      <c r="S17" s="64">
        <v>80.0</v>
      </c>
      <c r="T17" s="97">
        <v>80.0</v>
      </c>
      <c r="U17" s="73">
        <f t="shared" si="1"/>
        <v>1</v>
      </c>
      <c r="V17" s="75">
        <f t="shared" ref="V17:V19" si="13">(T17)/N17</f>
        <v>0.3333333333</v>
      </c>
      <c r="W17" s="109" t="s">
        <v>196</v>
      </c>
      <c r="X17" s="109" t="s">
        <v>197</v>
      </c>
      <c r="Y17" s="67" t="s">
        <v>198</v>
      </c>
      <c r="Z17" s="67" t="s">
        <v>199</v>
      </c>
      <c r="AA17" s="100">
        <v>80.0</v>
      </c>
      <c r="AB17" s="67">
        <v>20.0</v>
      </c>
      <c r="AC17" s="75">
        <f t="shared" si="2"/>
        <v>0.25</v>
      </c>
      <c r="AD17" s="116">
        <f t="shared" ref="AD17:AD19" si="14">(T17+AB17)/N17</f>
        <v>0.4166666667</v>
      </c>
      <c r="AE17" s="100" t="s">
        <v>200</v>
      </c>
      <c r="AF17" s="100" t="s">
        <v>201</v>
      </c>
      <c r="AG17" s="100"/>
      <c r="AH17" s="100"/>
      <c r="AI17" s="67">
        <v>80.0</v>
      </c>
      <c r="AJ17" s="67"/>
      <c r="AK17" s="67"/>
      <c r="AL17" s="67"/>
      <c r="AM17" s="1" t="s">
        <v>89</v>
      </c>
      <c r="AN17" s="1" t="s">
        <v>89</v>
      </c>
      <c r="AO17" s="1" t="s">
        <v>89</v>
      </c>
      <c r="AP17" s="1" t="s">
        <v>89</v>
      </c>
    </row>
    <row r="18">
      <c r="A18" s="103"/>
      <c r="B18" s="103"/>
      <c r="C18" s="103"/>
      <c r="D18" s="103"/>
      <c r="E18" s="103"/>
      <c r="F18" s="103"/>
      <c r="G18" s="1" t="s">
        <v>202</v>
      </c>
      <c r="H18" s="103"/>
      <c r="I18" s="65">
        <v>112.0</v>
      </c>
      <c r="J18" s="78" t="s">
        <v>203</v>
      </c>
      <c r="K18" s="103"/>
      <c r="L18" s="103"/>
      <c r="M18" s="113" t="s">
        <v>34</v>
      </c>
      <c r="N18" s="65">
        <v>100.0</v>
      </c>
      <c r="O18" s="1" t="s">
        <v>98</v>
      </c>
      <c r="P18" s="67" t="s">
        <v>98</v>
      </c>
      <c r="Q18" s="67" t="s">
        <v>98</v>
      </c>
      <c r="R18" s="67" t="s">
        <v>98</v>
      </c>
      <c r="S18" s="64">
        <v>30.0</v>
      </c>
      <c r="T18" s="97">
        <v>30.0</v>
      </c>
      <c r="U18" s="73">
        <f t="shared" si="1"/>
        <v>1</v>
      </c>
      <c r="V18" s="75">
        <f t="shared" si="13"/>
        <v>0.3</v>
      </c>
      <c r="W18" s="103"/>
      <c r="X18" s="103"/>
      <c r="Y18" s="67" t="s">
        <v>204</v>
      </c>
      <c r="Z18" s="118" t="s">
        <v>205</v>
      </c>
      <c r="AA18" s="100">
        <v>35.0</v>
      </c>
      <c r="AB18" s="67">
        <v>0.0</v>
      </c>
      <c r="AC18" s="75">
        <f t="shared" si="2"/>
        <v>0</v>
      </c>
      <c r="AD18" s="75">
        <f t="shared" si="14"/>
        <v>0.3</v>
      </c>
      <c r="AE18" s="100" t="s">
        <v>206</v>
      </c>
      <c r="AF18" s="100" t="s">
        <v>207</v>
      </c>
      <c r="AG18" s="100"/>
      <c r="AH18" s="100"/>
      <c r="AI18" s="67">
        <v>35.0</v>
      </c>
      <c r="AJ18" s="67"/>
      <c r="AK18" s="67"/>
      <c r="AL18" s="67"/>
      <c r="AM18" s="1" t="s">
        <v>89</v>
      </c>
      <c r="AN18" s="1" t="s">
        <v>89</v>
      </c>
      <c r="AO18" s="1" t="s">
        <v>89</v>
      </c>
      <c r="AP18" s="1" t="s">
        <v>89</v>
      </c>
    </row>
    <row r="19" ht="99.75" customHeight="1">
      <c r="A19" s="27"/>
      <c r="B19" s="27"/>
      <c r="C19" s="27"/>
      <c r="D19" s="27"/>
      <c r="E19" s="27"/>
      <c r="F19" s="27"/>
      <c r="G19" s="1" t="s">
        <v>208</v>
      </c>
      <c r="H19" s="27"/>
      <c r="I19" s="65">
        <v>324.0</v>
      </c>
      <c r="J19" s="78" t="s">
        <v>209</v>
      </c>
      <c r="K19" s="27"/>
      <c r="L19" s="27"/>
      <c r="M19" s="113" t="s">
        <v>34</v>
      </c>
      <c r="N19" s="65">
        <v>300.0</v>
      </c>
      <c r="O19" s="1" t="s">
        <v>98</v>
      </c>
      <c r="P19" s="67" t="s">
        <v>98</v>
      </c>
      <c r="Q19" s="67" t="s">
        <v>98</v>
      </c>
      <c r="R19" s="67" t="s">
        <v>98</v>
      </c>
      <c r="S19" s="64">
        <v>80.0</v>
      </c>
      <c r="T19" s="97">
        <v>80.0</v>
      </c>
      <c r="U19" s="73">
        <f t="shared" si="1"/>
        <v>1</v>
      </c>
      <c r="V19" s="75">
        <f t="shared" si="13"/>
        <v>0.2666666667</v>
      </c>
      <c r="W19" s="27"/>
      <c r="X19" s="27"/>
      <c r="Y19" s="67" t="s">
        <v>210</v>
      </c>
      <c r="Z19" s="67" t="s">
        <v>211</v>
      </c>
      <c r="AA19" s="100">
        <v>100.0</v>
      </c>
      <c r="AB19" s="100">
        <v>0.0</v>
      </c>
      <c r="AC19" s="77">
        <f t="shared" si="2"/>
        <v>0</v>
      </c>
      <c r="AD19" s="101">
        <f t="shared" si="14"/>
        <v>0.2666666667</v>
      </c>
      <c r="AE19" s="100" t="s">
        <v>212</v>
      </c>
      <c r="AF19" s="100" t="s">
        <v>213</v>
      </c>
      <c r="AG19" s="100"/>
      <c r="AH19" s="100"/>
      <c r="AI19" s="67">
        <v>120.0</v>
      </c>
      <c r="AJ19" s="67"/>
      <c r="AK19" s="67"/>
      <c r="AL19" s="67"/>
      <c r="AM19" s="1" t="s">
        <v>89</v>
      </c>
      <c r="AN19" s="1" t="s">
        <v>89</v>
      </c>
      <c r="AO19" s="1" t="s">
        <v>89</v>
      </c>
      <c r="AP19" s="1" t="s">
        <v>89</v>
      </c>
    </row>
    <row r="20">
      <c r="A20" s="62" t="s">
        <v>214</v>
      </c>
      <c r="B20" s="1"/>
      <c r="C20" s="63" t="s">
        <v>215</v>
      </c>
      <c r="D20" s="94" t="s">
        <v>216</v>
      </c>
      <c r="E20" s="1" t="s">
        <v>217</v>
      </c>
      <c r="F20" s="65" t="s">
        <v>89</v>
      </c>
      <c r="G20" s="108" t="s">
        <v>218</v>
      </c>
      <c r="H20" s="1" t="s">
        <v>219</v>
      </c>
      <c r="I20" s="96">
        <v>190.0</v>
      </c>
      <c r="J20" s="68" t="s">
        <v>220</v>
      </c>
      <c r="K20" s="96" t="s">
        <v>221</v>
      </c>
      <c r="L20" s="96" t="s">
        <v>222</v>
      </c>
      <c r="M20" s="113" t="s">
        <v>142</v>
      </c>
      <c r="N20" s="75">
        <v>1.0</v>
      </c>
      <c r="O20" s="1" t="s">
        <v>98</v>
      </c>
      <c r="P20" s="67" t="s">
        <v>98</v>
      </c>
      <c r="Q20" s="67" t="s">
        <v>98</v>
      </c>
      <c r="R20" s="67" t="s">
        <v>98</v>
      </c>
      <c r="S20" s="75">
        <v>1.0</v>
      </c>
      <c r="T20" s="75">
        <v>1.0</v>
      </c>
      <c r="U20" s="119">
        <f t="shared" si="1"/>
        <v>1</v>
      </c>
      <c r="V20" s="120">
        <f>U20</f>
        <v>1</v>
      </c>
      <c r="W20" s="1" t="s">
        <v>223</v>
      </c>
      <c r="X20" s="1" t="s">
        <v>224</v>
      </c>
      <c r="Y20" s="1" t="s">
        <v>225</v>
      </c>
      <c r="Z20" s="1" t="s">
        <v>226</v>
      </c>
      <c r="AA20" s="121">
        <v>1.0</v>
      </c>
      <c r="AB20" s="122">
        <v>0.5</v>
      </c>
      <c r="AC20" s="77">
        <f t="shared" si="2"/>
        <v>0.5</v>
      </c>
      <c r="AD20" s="77">
        <f>(T20+AB20)/3</f>
        <v>0.5</v>
      </c>
      <c r="AE20" s="68" t="s">
        <v>227</v>
      </c>
      <c r="AF20" s="1" t="s">
        <v>228</v>
      </c>
      <c r="AG20" s="68"/>
      <c r="AH20" s="68"/>
      <c r="AI20" s="1"/>
      <c r="AJ20" s="1"/>
      <c r="AK20" s="1"/>
      <c r="AL20" s="1"/>
      <c r="AM20" s="1" t="s">
        <v>89</v>
      </c>
      <c r="AN20" s="1" t="s">
        <v>89</v>
      </c>
      <c r="AO20" s="1" t="s">
        <v>89</v>
      </c>
      <c r="AP20" s="1" t="s">
        <v>89</v>
      </c>
    </row>
    <row r="21" ht="64.5" customHeight="1">
      <c r="A21" s="103"/>
      <c r="B21" s="1"/>
      <c r="C21" s="103"/>
      <c r="D21" s="103"/>
      <c r="E21" s="1" t="s">
        <v>229</v>
      </c>
      <c r="F21" s="65" t="s">
        <v>230</v>
      </c>
      <c r="G21" s="103"/>
      <c r="H21" s="1" t="s">
        <v>231</v>
      </c>
      <c r="I21" s="103"/>
      <c r="J21" s="68" t="s">
        <v>220</v>
      </c>
      <c r="K21" s="103"/>
      <c r="L21" s="103"/>
      <c r="M21" s="113" t="s">
        <v>142</v>
      </c>
      <c r="N21" s="75">
        <v>1.0</v>
      </c>
      <c r="O21" s="1" t="s">
        <v>98</v>
      </c>
      <c r="P21" s="67" t="s">
        <v>98</v>
      </c>
      <c r="Q21" s="67" t="s">
        <v>98</v>
      </c>
      <c r="R21" s="67" t="s">
        <v>98</v>
      </c>
      <c r="S21" s="89" t="s">
        <v>98</v>
      </c>
      <c r="T21" s="65" t="s">
        <v>98</v>
      </c>
      <c r="U21" s="93" t="s">
        <v>98</v>
      </c>
      <c r="V21" s="65" t="s">
        <v>98</v>
      </c>
      <c r="W21" s="1" t="s">
        <v>232</v>
      </c>
      <c r="X21" s="1" t="s">
        <v>233</v>
      </c>
      <c r="Y21" s="1" t="s">
        <v>234</v>
      </c>
      <c r="Z21" s="1" t="s">
        <v>235</v>
      </c>
      <c r="AA21" s="121">
        <v>1.0</v>
      </c>
      <c r="AB21" s="122">
        <v>0.3</v>
      </c>
      <c r="AC21" s="77">
        <f t="shared" si="2"/>
        <v>0.3</v>
      </c>
      <c r="AD21" s="77">
        <f>AC21</f>
        <v>0.3</v>
      </c>
      <c r="AE21" s="68" t="s">
        <v>236</v>
      </c>
      <c r="AF21" s="123" t="s">
        <v>237</v>
      </c>
      <c r="AG21" s="68"/>
      <c r="AH21" s="68"/>
      <c r="AI21" s="1"/>
      <c r="AJ21" s="1"/>
      <c r="AK21" s="1"/>
      <c r="AL21" s="1"/>
      <c r="AM21" s="1" t="s">
        <v>89</v>
      </c>
      <c r="AN21" s="1" t="s">
        <v>89</v>
      </c>
      <c r="AO21" s="1" t="s">
        <v>89</v>
      </c>
      <c r="AP21" s="1" t="s">
        <v>89</v>
      </c>
    </row>
    <row r="22" ht="157.5" customHeight="1">
      <c r="A22" s="27"/>
      <c r="B22" s="1"/>
      <c r="C22" s="103"/>
      <c r="D22" s="103"/>
      <c r="E22" s="1" t="s">
        <v>238</v>
      </c>
      <c r="F22" s="75">
        <v>1.0</v>
      </c>
      <c r="G22" s="103"/>
      <c r="H22" s="1" t="s">
        <v>239</v>
      </c>
      <c r="I22" s="103"/>
      <c r="J22" s="68" t="s">
        <v>220</v>
      </c>
      <c r="K22" s="103"/>
      <c r="L22" s="103"/>
      <c r="M22" s="113" t="s">
        <v>142</v>
      </c>
      <c r="N22" s="75">
        <v>1.0</v>
      </c>
      <c r="O22" s="1" t="s">
        <v>98</v>
      </c>
      <c r="P22" s="67" t="s">
        <v>98</v>
      </c>
      <c r="Q22" s="67" t="s">
        <v>98</v>
      </c>
      <c r="R22" s="67" t="s">
        <v>98</v>
      </c>
      <c r="S22" s="75">
        <v>1.0</v>
      </c>
      <c r="T22" s="75">
        <v>1.0</v>
      </c>
      <c r="U22" s="119">
        <f t="shared" ref="U22:U25" si="15">T22/S22</f>
        <v>1</v>
      </c>
      <c r="V22" s="120">
        <f t="shared" ref="V22:V25" si="16">U22</f>
        <v>1</v>
      </c>
      <c r="W22" s="1" t="s">
        <v>240</v>
      </c>
      <c r="X22" s="1" t="s">
        <v>241</v>
      </c>
      <c r="Y22" s="1" t="s">
        <v>242</v>
      </c>
      <c r="Z22" s="1" t="s">
        <v>243</v>
      </c>
      <c r="AA22" s="121">
        <v>1.0</v>
      </c>
      <c r="AB22" s="122">
        <v>0.5</v>
      </c>
      <c r="AC22" s="77">
        <f t="shared" si="2"/>
        <v>0.5</v>
      </c>
      <c r="AD22" s="77">
        <f>(T22+AB22)/3</f>
        <v>0.5</v>
      </c>
      <c r="AE22" s="68" t="s">
        <v>244</v>
      </c>
      <c r="AF22" s="123" t="s">
        <v>245</v>
      </c>
      <c r="AG22" s="68"/>
      <c r="AH22" s="68"/>
      <c r="AI22" s="1"/>
      <c r="AJ22" s="1"/>
      <c r="AK22" s="1"/>
      <c r="AL22" s="1"/>
      <c r="AM22" s="1" t="s">
        <v>89</v>
      </c>
      <c r="AN22" s="1" t="s">
        <v>89</v>
      </c>
      <c r="AO22" s="1" t="s">
        <v>89</v>
      </c>
      <c r="AP22" s="1" t="s">
        <v>89</v>
      </c>
    </row>
    <row r="23" ht="15.75" customHeight="1">
      <c r="A23" s="124" t="s">
        <v>246</v>
      </c>
      <c r="B23" s="1"/>
      <c r="C23" s="103"/>
      <c r="D23" s="103"/>
      <c r="E23" s="1" t="s">
        <v>247</v>
      </c>
      <c r="F23" s="75">
        <v>1.0</v>
      </c>
      <c r="G23" s="103"/>
      <c r="H23" s="1" t="s">
        <v>248</v>
      </c>
      <c r="I23" s="103"/>
      <c r="J23" s="68" t="s">
        <v>249</v>
      </c>
      <c r="K23" s="103"/>
      <c r="L23" s="103"/>
      <c r="M23" s="113" t="s">
        <v>142</v>
      </c>
      <c r="N23" s="75">
        <v>1.0</v>
      </c>
      <c r="O23" s="125">
        <v>1.0</v>
      </c>
      <c r="P23" s="126">
        <v>0.9873</v>
      </c>
      <c r="Q23" s="73">
        <f>+P23/O23</f>
        <v>0.9873</v>
      </c>
      <c r="R23" s="73">
        <f>P23/N23</f>
        <v>0.9873</v>
      </c>
      <c r="S23" s="75">
        <v>1.0</v>
      </c>
      <c r="T23" s="127">
        <v>0.9982</v>
      </c>
      <c r="U23" s="119">
        <f t="shared" si="15"/>
        <v>0.9982</v>
      </c>
      <c r="V23" s="120">
        <f t="shared" si="16"/>
        <v>0.9982</v>
      </c>
      <c r="W23" s="67" t="s">
        <v>250</v>
      </c>
      <c r="X23" s="67" t="s">
        <v>251</v>
      </c>
      <c r="Y23" s="67" t="s">
        <v>252</v>
      </c>
      <c r="Z23" s="128" t="s">
        <v>253</v>
      </c>
      <c r="AA23" s="111">
        <v>1.0</v>
      </c>
      <c r="AB23" s="111">
        <v>0.75</v>
      </c>
      <c r="AC23" s="77">
        <f t="shared" si="2"/>
        <v>0.75</v>
      </c>
      <c r="AD23" s="101">
        <f>(P23+T23+AB23)/4</f>
        <v>0.683875</v>
      </c>
      <c r="AE23" s="100" t="s">
        <v>254</v>
      </c>
      <c r="AF23" s="100" t="s">
        <v>255</v>
      </c>
      <c r="AG23" s="100"/>
      <c r="AH23" s="100"/>
      <c r="AI23" s="67"/>
      <c r="AJ23" s="67"/>
      <c r="AK23" s="67"/>
      <c r="AL23" s="67"/>
      <c r="AM23" s="1" t="s">
        <v>89</v>
      </c>
      <c r="AN23" s="1" t="s">
        <v>89</v>
      </c>
      <c r="AO23" s="1" t="s">
        <v>89</v>
      </c>
      <c r="AP23" s="1" t="s">
        <v>89</v>
      </c>
    </row>
    <row r="24" ht="99.0" customHeight="1">
      <c r="A24" s="124" t="s">
        <v>256</v>
      </c>
      <c r="B24" s="67"/>
      <c r="C24" s="103"/>
      <c r="D24" s="103"/>
      <c r="E24" s="1" t="s">
        <v>257</v>
      </c>
      <c r="F24" s="65" t="s">
        <v>89</v>
      </c>
      <c r="G24" s="103"/>
      <c r="H24" s="1" t="s">
        <v>258</v>
      </c>
      <c r="I24" s="103"/>
      <c r="J24" s="68" t="s">
        <v>259</v>
      </c>
      <c r="K24" s="103"/>
      <c r="L24" s="103"/>
      <c r="M24" s="113" t="s">
        <v>142</v>
      </c>
      <c r="N24" s="75">
        <v>1.0</v>
      </c>
      <c r="O24" s="1" t="s">
        <v>98</v>
      </c>
      <c r="P24" s="67" t="s">
        <v>98</v>
      </c>
      <c r="Q24" s="67" t="s">
        <v>98</v>
      </c>
      <c r="R24" s="67" t="s">
        <v>98</v>
      </c>
      <c r="S24" s="75">
        <v>1.0</v>
      </c>
      <c r="T24" s="127">
        <v>1.0</v>
      </c>
      <c r="U24" s="119">
        <f t="shared" si="15"/>
        <v>1</v>
      </c>
      <c r="V24" s="120">
        <f t="shared" si="16"/>
        <v>1</v>
      </c>
      <c r="W24" s="67" t="s">
        <v>260</v>
      </c>
      <c r="X24" s="67" t="s">
        <v>261</v>
      </c>
      <c r="Y24" s="49" t="s">
        <v>262</v>
      </c>
      <c r="Z24" s="67" t="s">
        <v>263</v>
      </c>
      <c r="AA24" s="111">
        <v>1.0</v>
      </c>
      <c r="AB24" s="129">
        <v>0.73</v>
      </c>
      <c r="AC24" s="130">
        <f t="shared" si="2"/>
        <v>0.73</v>
      </c>
      <c r="AD24" s="101">
        <f>(AC24+U24)/3</f>
        <v>0.5766666667</v>
      </c>
      <c r="AE24" s="118" t="s">
        <v>264</v>
      </c>
      <c r="AF24" s="100" t="s">
        <v>265</v>
      </c>
      <c r="AG24" s="100"/>
      <c r="AH24" s="100"/>
      <c r="AI24" s="67"/>
      <c r="AJ24" s="67"/>
      <c r="AK24" s="67"/>
      <c r="AL24" s="67"/>
      <c r="AM24" s="1" t="s">
        <v>89</v>
      </c>
      <c r="AN24" s="1" t="s">
        <v>89</v>
      </c>
      <c r="AO24" s="1" t="s">
        <v>89</v>
      </c>
      <c r="AP24" s="1" t="s">
        <v>89</v>
      </c>
    </row>
    <row r="25" ht="15.75" customHeight="1">
      <c r="A25" s="124" t="s">
        <v>266</v>
      </c>
      <c r="B25" s="67"/>
      <c r="C25" s="27"/>
      <c r="D25" s="27"/>
      <c r="E25" s="66" t="s">
        <v>267</v>
      </c>
      <c r="F25" s="64" t="s">
        <v>268</v>
      </c>
      <c r="G25" s="27"/>
      <c r="H25" s="114" t="s">
        <v>269</v>
      </c>
      <c r="I25" s="27"/>
      <c r="J25" s="131" t="s">
        <v>270</v>
      </c>
      <c r="K25" s="27"/>
      <c r="L25" s="27"/>
      <c r="M25" s="69" t="s">
        <v>142</v>
      </c>
      <c r="N25" s="75">
        <v>1.0</v>
      </c>
      <c r="O25" s="1" t="s">
        <v>98</v>
      </c>
      <c r="P25" s="67" t="s">
        <v>98</v>
      </c>
      <c r="Q25" s="67" t="s">
        <v>98</v>
      </c>
      <c r="R25" s="67" t="s">
        <v>98</v>
      </c>
      <c r="S25" s="75">
        <v>1.0</v>
      </c>
      <c r="T25" s="120">
        <v>1.0</v>
      </c>
      <c r="U25" s="119">
        <f t="shared" si="15"/>
        <v>1</v>
      </c>
      <c r="V25" s="120">
        <f t="shared" si="16"/>
        <v>1</v>
      </c>
      <c r="W25" s="65" t="s">
        <v>271</v>
      </c>
      <c r="X25" s="65" t="s">
        <v>272</v>
      </c>
      <c r="Y25" s="65" t="s">
        <v>273</v>
      </c>
      <c r="Z25" s="66" t="s">
        <v>274</v>
      </c>
      <c r="AA25" s="77">
        <v>1.0</v>
      </c>
      <c r="AB25" s="132">
        <v>0.2981</v>
      </c>
      <c r="AC25" s="101">
        <f t="shared" si="2"/>
        <v>0.2981</v>
      </c>
      <c r="AD25" s="101">
        <f>(T25+AB25)/3</f>
        <v>0.4327</v>
      </c>
      <c r="AE25" s="131" t="s">
        <v>275</v>
      </c>
      <c r="AF25" s="131" t="s">
        <v>276</v>
      </c>
      <c r="AG25" s="77"/>
      <c r="AH25" s="77"/>
      <c r="AI25" s="88">
        <v>1.0</v>
      </c>
      <c r="AJ25" s="133"/>
      <c r="AK25" s="88"/>
      <c r="AL25" s="88"/>
      <c r="AM25" s="1" t="s">
        <v>89</v>
      </c>
      <c r="AN25" s="1" t="s">
        <v>89</v>
      </c>
      <c r="AO25" s="1" t="s">
        <v>89</v>
      </c>
      <c r="AP25" s="1" t="s">
        <v>89</v>
      </c>
    </row>
    <row r="26" ht="15.75" customHeight="1">
      <c r="A26" s="134"/>
      <c r="B26" s="134"/>
      <c r="C26" s="134"/>
      <c r="D26" s="135" t="s">
        <v>277</v>
      </c>
      <c r="E26" s="136"/>
      <c r="F26" s="136"/>
      <c r="G26" s="136"/>
      <c r="H26" s="136"/>
      <c r="I26" s="136"/>
      <c r="J26" s="137"/>
      <c r="K26" s="138"/>
      <c r="L26" s="138"/>
      <c r="M26" s="139"/>
      <c r="N26" s="5"/>
      <c r="O26" s="5"/>
      <c r="P26" s="5"/>
      <c r="Q26" s="5"/>
      <c r="R26" s="5"/>
      <c r="S26" s="5"/>
      <c r="T26" s="7"/>
      <c r="U26" s="140">
        <f t="shared" ref="U26:V26" si="17">AVERAGE(U6:U25)</f>
        <v>0.9828363382</v>
      </c>
      <c r="V26" s="140">
        <f t="shared" si="17"/>
        <v>0.582100862</v>
      </c>
      <c r="W26" s="134"/>
      <c r="X26" s="134"/>
      <c r="Y26" s="134"/>
      <c r="Z26" s="134"/>
      <c r="AA26" s="141"/>
      <c r="AB26" s="100" t="s">
        <v>278</v>
      </c>
      <c r="AC26" s="142">
        <f t="shared" ref="AC26:AD26" si="18">AVERAGE(AC6:AC25)</f>
        <v>0.3021661111</v>
      </c>
      <c r="AD26" s="142">
        <f t="shared" si="18"/>
        <v>0.4697970865</v>
      </c>
      <c r="AE26" s="141"/>
      <c r="AF26" s="141"/>
      <c r="AG26" s="141"/>
      <c r="AH26" s="141"/>
      <c r="AI26" s="134"/>
      <c r="AJ26" s="134"/>
      <c r="AK26" s="134"/>
      <c r="AL26" s="134"/>
      <c r="AM26" s="134"/>
      <c r="AN26" s="134"/>
      <c r="AO26" s="134"/>
      <c r="AP26" s="134"/>
    </row>
    <row r="27" ht="15.75" customHeight="1">
      <c r="A27" s="134"/>
      <c r="B27" s="134"/>
      <c r="C27" s="134"/>
      <c r="D27" s="134"/>
      <c r="E27" s="134"/>
      <c r="F27" s="134"/>
      <c r="G27" s="134"/>
      <c r="H27" s="134"/>
      <c r="I27" s="134"/>
      <c r="J27" s="143"/>
      <c r="K27" s="134"/>
      <c r="L27" s="134"/>
      <c r="M27" s="134" t="s">
        <v>279</v>
      </c>
      <c r="N27" s="134"/>
      <c r="O27" s="134"/>
      <c r="P27" s="134"/>
      <c r="Q27" s="134"/>
      <c r="R27" s="134"/>
      <c r="S27" s="134"/>
      <c r="T27" s="134"/>
      <c r="U27" s="134"/>
      <c r="V27" s="144"/>
      <c r="W27" s="134"/>
      <c r="X27" s="134"/>
      <c r="Y27" s="134"/>
      <c r="Z27" s="134"/>
      <c r="AA27" s="141"/>
      <c r="AB27" s="100" t="s">
        <v>280</v>
      </c>
      <c r="AC27" s="145">
        <f t="shared" ref="AC27:AD27" si="19">AVERAGE(AC20:AC25)</f>
        <v>0.5130166667</v>
      </c>
      <c r="AD27" s="145">
        <f t="shared" si="19"/>
        <v>0.4988736111</v>
      </c>
      <c r="AE27" s="141"/>
      <c r="AF27" s="141"/>
      <c r="AG27" s="141"/>
      <c r="AH27" s="141"/>
      <c r="AI27" s="134"/>
      <c r="AJ27" s="134"/>
      <c r="AK27" s="134"/>
      <c r="AL27" s="134"/>
      <c r="AM27" s="134"/>
      <c r="AN27" s="134"/>
      <c r="AO27" s="134"/>
      <c r="AP27" s="134"/>
    </row>
    <row r="28" ht="15.75" customHeight="1">
      <c r="A28" s="134"/>
      <c r="B28" s="134"/>
      <c r="C28" s="134"/>
      <c r="D28" s="134"/>
      <c r="E28" s="134"/>
      <c r="F28" s="134"/>
      <c r="G28" s="134"/>
      <c r="H28" s="134"/>
      <c r="I28" s="134"/>
      <c r="J28" s="143"/>
      <c r="K28" s="134"/>
      <c r="L28" s="134"/>
      <c r="M28" s="134"/>
      <c r="N28" s="134"/>
      <c r="O28" s="134"/>
      <c r="P28" s="134"/>
      <c r="Q28" s="134"/>
      <c r="R28" s="134"/>
      <c r="S28" s="134"/>
      <c r="T28" s="134"/>
      <c r="U28" s="134"/>
      <c r="V28" s="134"/>
      <c r="W28" s="134"/>
      <c r="X28" s="134"/>
      <c r="Y28" s="134"/>
      <c r="Z28" s="134"/>
      <c r="AA28" s="141"/>
      <c r="AB28" s="141"/>
      <c r="AC28" s="141"/>
      <c r="AD28" s="141"/>
      <c r="AE28" s="141"/>
      <c r="AF28" s="141"/>
      <c r="AG28" s="141"/>
      <c r="AH28" s="141"/>
      <c r="AI28" s="134"/>
      <c r="AJ28" s="134"/>
      <c r="AK28" s="134"/>
      <c r="AL28" s="134"/>
      <c r="AM28" s="134"/>
      <c r="AN28" s="134"/>
      <c r="AO28" s="134"/>
      <c r="AP28" s="134"/>
    </row>
    <row r="29" ht="15.75" customHeight="1">
      <c r="A29" s="134"/>
      <c r="B29" s="134"/>
      <c r="C29" s="134"/>
      <c r="D29" s="134"/>
      <c r="E29" s="134"/>
      <c r="F29" s="134"/>
      <c r="G29" s="134"/>
      <c r="H29" s="134"/>
      <c r="I29" s="134"/>
      <c r="J29" s="143"/>
      <c r="K29" s="134"/>
      <c r="L29" s="134"/>
      <c r="M29" s="134"/>
      <c r="N29" s="134"/>
      <c r="O29" s="134"/>
      <c r="P29" s="134"/>
      <c r="Q29" s="134"/>
      <c r="R29" s="134"/>
      <c r="S29" s="134"/>
      <c r="T29" s="134"/>
      <c r="U29" s="146"/>
      <c r="V29" s="146"/>
      <c r="W29" s="134"/>
      <c r="X29" s="134"/>
      <c r="Y29" s="134"/>
      <c r="Z29" s="134"/>
      <c r="AA29" s="141"/>
      <c r="AB29" s="141"/>
      <c r="AC29" s="141"/>
      <c r="AD29" s="141"/>
      <c r="AE29" s="141"/>
      <c r="AF29" s="141"/>
      <c r="AG29" s="141"/>
      <c r="AH29" s="141"/>
      <c r="AI29" s="134"/>
      <c r="AJ29" s="134"/>
      <c r="AK29" s="134"/>
      <c r="AL29" s="134"/>
      <c r="AM29" s="134"/>
      <c r="AN29" s="134"/>
      <c r="AO29" s="134"/>
      <c r="AP29" s="134"/>
    </row>
    <row r="30" ht="15.75" customHeight="1">
      <c r="A30" s="134"/>
      <c r="B30" s="134"/>
      <c r="C30" s="134"/>
      <c r="D30" s="134"/>
      <c r="E30" s="134"/>
      <c r="F30" s="134"/>
      <c r="G30" s="134"/>
      <c r="H30" s="134"/>
      <c r="I30" s="134"/>
      <c r="J30" s="143"/>
      <c r="K30" s="134"/>
      <c r="L30" s="134"/>
      <c r="M30" s="134"/>
      <c r="N30" s="134"/>
      <c r="O30" s="134"/>
      <c r="P30" s="134"/>
      <c r="Q30" s="134"/>
      <c r="R30" s="134"/>
      <c r="S30" s="134"/>
      <c r="T30" s="134"/>
      <c r="U30" s="134"/>
      <c r="V30" s="134"/>
      <c r="W30" s="134"/>
      <c r="X30" s="134"/>
      <c r="Y30" s="134"/>
      <c r="Z30" s="134"/>
      <c r="AA30" s="141"/>
      <c r="AB30" s="141"/>
      <c r="AC30" s="141"/>
      <c r="AD30" s="141"/>
      <c r="AE30" s="141"/>
      <c r="AF30" s="141"/>
      <c r="AG30" s="141"/>
      <c r="AH30" s="141"/>
      <c r="AI30" s="134"/>
      <c r="AJ30" s="134"/>
      <c r="AK30" s="134"/>
      <c r="AL30" s="134"/>
      <c r="AM30" s="134"/>
      <c r="AN30" s="134"/>
      <c r="AO30" s="134"/>
      <c r="AP30" s="134"/>
    </row>
    <row r="31" ht="15.75" customHeight="1">
      <c r="A31" s="134"/>
      <c r="B31" s="134"/>
      <c r="C31" s="134"/>
      <c r="D31" s="134"/>
      <c r="E31" s="134"/>
      <c r="F31" s="134"/>
      <c r="G31" s="134"/>
      <c r="H31" s="134"/>
      <c r="I31" s="134"/>
      <c r="J31" s="143"/>
      <c r="K31" s="134"/>
      <c r="L31" s="134"/>
      <c r="M31" s="134"/>
      <c r="N31" s="134"/>
      <c r="O31" s="134"/>
      <c r="P31" s="134"/>
      <c r="Q31" s="134"/>
      <c r="R31" s="134"/>
      <c r="S31" s="134"/>
      <c r="T31" s="134"/>
      <c r="U31" s="134"/>
      <c r="V31" s="134"/>
      <c r="W31" s="134"/>
      <c r="X31" s="134"/>
      <c r="Y31" s="134"/>
      <c r="Z31" s="134"/>
      <c r="AA31" s="141"/>
      <c r="AB31" s="141"/>
      <c r="AC31" s="141"/>
      <c r="AD31" s="141"/>
      <c r="AE31" s="141"/>
      <c r="AF31" s="141"/>
      <c r="AG31" s="141"/>
      <c r="AH31" s="141"/>
      <c r="AI31" s="134"/>
      <c r="AJ31" s="134"/>
      <c r="AK31" s="134"/>
      <c r="AL31" s="134"/>
      <c r="AM31" s="134"/>
      <c r="AN31" s="134"/>
      <c r="AO31" s="134"/>
      <c r="AP31" s="134"/>
    </row>
    <row r="32" ht="15.75" customHeight="1">
      <c r="A32" s="134"/>
      <c r="B32" s="134"/>
      <c r="C32" s="134"/>
      <c r="D32" s="134"/>
      <c r="E32" s="134"/>
      <c r="F32" s="134"/>
      <c r="G32" s="134"/>
      <c r="H32" s="134"/>
      <c r="I32" s="134"/>
      <c r="J32" s="143"/>
      <c r="K32" s="134"/>
      <c r="L32" s="134"/>
      <c r="M32" s="134"/>
      <c r="N32" s="134"/>
      <c r="O32" s="134"/>
      <c r="P32" s="134"/>
      <c r="Q32" s="134"/>
      <c r="R32" s="134"/>
      <c r="S32" s="134"/>
      <c r="T32" s="134"/>
      <c r="U32" s="134"/>
      <c r="V32" s="134"/>
      <c r="W32" s="134"/>
      <c r="X32" s="134"/>
      <c r="Y32" s="134"/>
      <c r="Z32" s="134"/>
      <c r="AA32" s="141"/>
      <c r="AB32" s="141"/>
      <c r="AC32" s="141"/>
      <c r="AD32" s="141"/>
      <c r="AE32" s="141"/>
      <c r="AF32" s="141"/>
      <c r="AG32" s="141"/>
      <c r="AH32" s="141"/>
      <c r="AI32" s="134"/>
      <c r="AJ32" s="134"/>
      <c r="AK32" s="134"/>
      <c r="AL32" s="134"/>
      <c r="AM32" s="134"/>
      <c r="AN32" s="134"/>
      <c r="AO32" s="134"/>
      <c r="AP32" s="134"/>
    </row>
    <row r="33" ht="15.75" customHeight="1">
      <c r="A33" s="134"/>
      <c r="B33" s="134"/>
      <c r="C33" s="134"/>
      <c r="D33" s="134"/>
      <c r="E33" s="134"/>
      <c r="F33" s="134"/>
      <c r="G33" s="134"/>
      <c r="H33" s="134"/>
      <c r="I33" s="134"/>
      <c r="J33" s="143"/>
      <c r="K33" s="134"/>
      <c r="L33" s="134"/>
      <c r="M33" s="134"/>
      <c r="N33" s="134"/>
      <c r="O33" s="134"/>
      <c r="P33" s="134"/>
      <c r="Q33" s="134"/>
      <c r="R33" s="134"/>
      <c r="S33" s="134"/>
      <c r="T33" s="134"/>
      <c r="U33" s="134"/>
      <c r="V33" s="134"/>
      <c r="W33" s="134"/>
      <c r="X33" s="134"/>
      <c r="Y33" s="134"/>
      <c r="Z33" s="134"/>
      <c r="AA33" s="141"/>
      <c r="AB33" s="141"/>
      <c r="AC33" s="141"/>
      <c r="AD33" s="141"/>
      <c r="AE33" s="141"/>
      <c r="AF33" s="141"/>
      <c r="AG33" s="141"/>
      <c r="AH33" s="141"/>
      <c r="AI33" s="134"/>
      <c r="AJ33" s="134"/>
      <c r="AK33" s="134"/>
      <c r="AL33" s="134"/>
      <c r="AM33" s="134"/>
      <c r="AN33" s="134"/>
      <c r="AO33" s="134"/>
      <c r="AP33" s="134"/>
    </row>
    <row r="34" ht="15.75" customHeight="1">
      <c r="A34" s="134"/>
      <c r="B34" s="134"/>
      <c r="C34" s="134"/>
      <c r="D34" s="134"/>
      <c r="E34" s="134"/>
      <c r="F34" s="134"/>
      <c r="G34" s="134"/>
      <c r="H34" s="134"/>
      <c r="I34" s="134"/>
      <c r="J34" s="143"/>
      <c r="K34" s="134"/>
      <c r="L34" s="134"/>
      <c r="M34" s="134"/>
      <c r="N34" s="134"/>
      <c r="O34" s="134"/>
      <c r="P34" s="134"/>
      <c r="Q34" s="134"/>
      <c r="R34" s="134"/>
      <c r="S34" s="134"/>
      <c r="T34" s="134"/>
      <c r="U34" s="134"/>
      <c r="V34" s="134"/>
      <c r="W34" s="134"/>
      <c r="X34" s="134"/>
      <c r="Y34" s="134"/>
      <c r="Z34" s="134"/>
      <c r="AA34" s="141"/>
      <c r="AB34" s="141"/>
      <c r="AC34" s="141"/>
      <c r="AD34" s="141"/>
      <c r="AE34" s="141"/>
      <c r="AF34" s="141"/>
      <c r="AG34" s="141"/>
      <c r="AH34" s="141"/>
      <c r="AI34" s="134"/>
      <c r="AJ34" s="134"/>
      <c r="AK34" s="134"/>
      <c r="AL34" s="134"/>
      <c r="AM34" s="134"/>
      <c r="AN34" s="134"/>
      <c r="AO34" s="134"/>
      <c r="AP34" s="134"/>
    </row>
    <row r="35" ht="15.75" customHeight="1">
      <c r="A35" s="134"/>
      <c r="B35" s="134"/>
      <c r="C35" s="134"/>
      <c r="D35" s="134"/>
      <c r="E35" s="134"/>
      <c r="F35" s="134"/>
      <c r="G35" s="134"/>
      <c r="H35" s="134"/>
      <c r="I35" s="134"/>
      <c r="J35" s="143"/>
      <c r="K35" s="134"/>
      <c r="L35" s="134"/>
      <c r="M35" s="134"/>
      <c r="N35" s="134"/>
      <c r="O35" s="134"/>
      <c r="P35" s="134"/>
      <c r="Q35" s="134"/>
      <c r="R35" s="134"/>
      <c r="S35" s="134"/>
      <c r="T35" s="134"/>
      <c r="U35" s="134"/>
      <c r="V35" s="134"/>
      <c r="W35" s="134"/>
      <c r="X35" s="134"/>
      <c r="Y35" s="134"/>
      <c r="Z35" s="134"/>
      <c r="AA35" s="141"/>
      <c r="AB35" s="141"/>
      <c r="AC35" s="141"/>
      <c r="AD35" s="141"/>
      <c r="AE35" s="141"/>
      <c r="AF35" s="141"/>
      <c r="AG35" s="141"/>
      <c r="AH35" s="141"/>
      <c r="AI35" s="134"/>
      <c r="AJ35" s="134"/>
      <c r="AK35" s="134"/>
      <c r="AL35" s="134"/>
      <c r="AM35" s="134"/>
      <c r="AN35" s="134"/>
      <c r="AO35" s="134"/>
      <c r="AP35" s="134"/>
    </row>
    <row r="36" ht="15.75" customHeight="1">
      <c r="A36" s="134"/>
      <c r="B36" s="134"/>
      <c r="C36" s="134"/>
      <c r="D36" s="134"/>
      <c r="E36" s="134"/>
      <c r="F36" s="134"/>
      <c r="G36" s="134"/>
      <c r="H36" s="134"/>
      <c r="I36" s="134"/>
      <c r="J36" s="143"/>
      <c r="K36" s="134"/>
      <c r="L36" s="134"/>
      <c r="M36" s="134"/>
      <c r="N36" s="134"/>
      <c r="O36" s="134"/>
      <c r="P36" s="134"/>
      <c r="Q36" s="134"/>
      <c r="R36" s="134"/>
      <c r="S36" s="134"/>
      <c r="T36" s="134"/>
      <c r="U36" s="134"/>
      <c r="V36" s="134"/>
      <c r="W36" s="134"/>
      <c r="X36" s="134"/>
      <c r="Y36" s="134"/>
      <c r="Z36" s="134"/>
      <c r="AA36" s="141"/>
      <c r="AB36" s="141"/>
      <c r="AC36" s="141"/>
      <c r="AD36" s="141"/>
      <c r="AE36" s="141"/>
      <c r="AF36" s="141"/>
      <c r="AG36" s="141"/>
      <c r="AH36" s="141"/>
      <c r="AI36" s="134"/>
      <c r="AJ36" s="134"/>
      <c r="AK36" s="134"/>
      <c r="AL36" s="134"/>
      <c r="AM36" s="134"/>
      <c r="AN36" s="134"/>
      <c r="AO36" s="134"/>
      <c r="AP36" s="134"/>
    </row>
    <row r="37" ht="15.75" customHeight="1">
      <c r="A37" s="134"/>
      <c r="B37" s="134"/>
      <c r="C37" s="134"/>
      <c r="D37" s="134"/>
      <c r="E37" s="134"/>
      <c r="F37" s="134"/>
      <c r="G37" s="134"/>
      <c r="H37" s="134"/>
      <c r="I37" s="134"/>
      <c r="J37" s="143"/>
      <c r="K37" s="134"/>
      <c r="L37" s="134"/>
      <c r="M37" s="134"/>
      <c r="N37" s="134"/>
      <c r="O37" s="134"/>
      <c r="P37" s="134"/>
      <c r="Q37" s="134"/>
      <c r="R37" s="134"/>
      <c r="S37" s="134"/>
      <c r="T37" s="134"/>
      <c r="U37" s="134"/>
      <c r="V37" s="134"/>
      <c r="W37" s="134"/>
      <c r="X37" s="134"/>
      <c r="Y37" s="134"/>
      <c r="Z37" s="134"/>
      <c r="AA37" s="141"/>
      <c r="AB37" s="141"/>
      <c r="AC37" s="141"/>
      <c r="AD37" s="141"/>
      <c r="AE37" s="141"/>
      <c r="AF37" s="141"/>
      <c r="AG37" s="141"/>
      <c r="AH37" s="141"/>
      <c r="AI37" s="134"/>
      <c r="AJ37" s="134"/>
      <c r="AK37" s="134"/>
      <c r="AL37" s="134"/>
      <c r="AM37" s="134"/>
      <c r="AN37" s="134"/>
      <c r="AO37" s="134"/>
      <c r="AP37" s="134"/>
    </row>
    <row r="38" ht="15.75" customHeight="1">
      <c r="A38" s="134"/>
      <c r="B38" s="134"/>
      <c r="C38" s="134"/>
      <c r="D38" s="134"/>
      <c r="E38" s="134"/>
      <c r="F38" s="134"/>
      <c r="G38" s="134"/>
      <c r="H38" s="134"/>
      <c r="I38" s="134"/>
      <c r="J38" s="143"/>
      <c r="K38" s="134"/>
      <c r="L38" s="134"/>
      <c r="M38" s="134"/>
      <c r="N38" s="134"/>
      <c r="O38" s="134"/>
      <c r="P38" s="134"/>
      <c r="Q38" s="134"/>
      <c r="R38" s="134"/>
      <c r="S38" s="134"/>
      <c r="T38" s="134"/>
      <c r="U38" s="134"/>
      <c r="V38" s="134"/>
      <c r="W38" s="134"/>
      <c r="X38" s="134"/>
      <c r="Y38" s="134"/>
      <c r="Z38" s="134"/>
      <c r="AA38" s="141"/>
      <c r="AB38" s="141"/>
      <c r="AC38" s="141"/>
      <c r="AD38" s="141"/>
      <c r="AE38" s="141"/>
      <c r="AF38" s="141"/>
      <c r="AG38" s="141"/>
      <c r="AH38" s="141"/>
      <c r="AI38" s="134"/>
      <c r="AJ38" s="134"/>
      <c r="AK38" s="134"/>
      <c r="AL38" s="134"/>
      <c r="AM38" s="134"/>
      <c r="AN38" s="134"/>
      <c r="AO38" s="134"/>
      <c r="AP38" s="134"/>
    </row>
    <row r="39" ht="15.75" customHeight="1">
      <c r="A39" s="134"/>
      <c r="B39" s="134"/>
      <c r="C39" s="134"/>
      <c r="D39" s="134"/>
      <c r="E39" s="134"/>
      <c r="F39" s="134"/>
      <c r="G39" s="134"/>
      <c r="H39" s="134"/>
      <c r="I39" s="134"/>
      <c r="J39" s="143"/>
      <c r="K39" s="134"/>
      <c r="L39" s="134"/>
      <c r="M39" s="134"/>
      <c r="N39" s="134"/>
      <c r="O39" s="134"/>
      <c r="P39" s="134"/>
      <c r="Q39" s="134"/>
      <c r="R39" s="134"/>
      <c r="S39" s="134"/>
      <c r="T39" s="134"/>
      <c r="U39" s="134"/>
      <c r="V39" s="134"/>
      <c r="W39" s="134"/>
      <c r="X39" s="134"/>
      <c r="Y39" s="134"/>
      <c r="Z39" s="134"/>
      <c r="AA39" s="141"/>
      <c r="AB39" s="141"/>
      <c r="AC39" s="141"/>
      <c r="AD39" s="141"/>
      <c r="AE39" s="141"/>
      <c r="AF39" s="141"/>
      <c r="AG39" s="141"/>
      <c r="AH39" s="141"/>
      <c r="AI39" s="134"/>
      <c r="AJ39" s="134"/>
      <c r="AK39" s="134"/>
      <c r="AL39" s="134"/>
      <c r="AM39" s="134"/>
      <c r="AN39" s="134"/>
      <c r="AO39" s="134"/>
      <c r="AP39" s="134"/>
    </row>
    <row r="40" ht="15.75" customHeight="1">
      <c r="A40" s="134"/>
      <c r="B40" s="134"/>
      <c r="C40" s="134"/>
      <c r="D40" s="134"/>
      <c r="E40" s="134"/>
      <c r="F40" s="134"/>
      <c r="G40" s="134"/>
      <c r="H40" s="134"/>
      <c r="I40" s="134"/>
      <c r="J40" s="143"/>
      <c r="K40" s="134"/>
      <c r="L40" s="134"/>
      <c r="M40" s="134"/>
      <c r="N40" s="134"/>
      <c r="O40" s="134"/>
      <c r="P40" s="134"/>
      <c r="Q40" s="134"/>
      <c r="R40" s="134"/>
      <c r="S40" s="134"/>
      <c r="T40" s="134"/>
      <c r="U40" s="134"/>
      <c r="V40" s="134"/>
      <c r="W40" s="134"/>
      <c r="X40" s="134"/>
      <c r="Y40" s="134"/>
      <c r="Z40" s="134"/>
      <c r="AA40" s="141"/>
      <c r="AB40" s="141"/>
      <c r="AC40" s="141"/>
      <c r="AD40" s="141"/>
      <c r="AE40" s="141"/>
      <c r="AF40" s="141"/>
      <c r="AG40" s="141"/>
      <c r="AH40" s="141"/>
      <c r="AI40" s="134"/>
      <c r="AJ40" s="134"/>
      <c r="AK40" s="134"/>
      <c r="AL40" s="134"/>
      <c r="AM40" s="134"/>
      <c r="AN40" s="134"/>
      <c r="AO40" s="134"/>
      <c r="AP40" s="134"/>
    </row>
    <row r="41" ht="15.75" customHeight="1">
      <c r="A41" s="134"/>
      <c r="B41" s="134"/>
      <c r="C41" s="134"/>
      <c r="D41" s="134"/>
      <c r="E41" s="134"/>
      <c r="F41" s="134"/>
      <c r="G41" s="134"/>
      <c r="H41" s="134"/>
      <c r="I41" s="134"/>
      <c r="J41" s="143"/>
      <c r="K41" s="134"/>
      <c r="L41" s="134"/>
      <c r="M41" s="134"/>
      <c r="N41" s="134"/>
      <c r="O41" s="134"/>
      <c r="P41" s="134"/>
      <c r="Q41" s="134"/>
      <c r="R41" s="134"/>
      <c r="S41" s="134"/>
      <c r="T41" s="134"/>
      <c r="U41" s="134"/>
      <c r="V41" s="134"/>
      <c r="W41" s="134"/>
      <c r="X41" s="134"/>
      <c r="Y41" s="134"/>
      <c r="Z41" s="134"/>
      <c r="AA41" s="141"/>
      <c r="AB41" s="141"/>
      <c r="AC41" s="141"/>
      <c r="AD41" s="141"/>
      <c r="AE41" s="141"/>
      <c r="AF41" s="141"/>
      <c r="AG41" s="141"/>
      <c r="AH41" s="141"/>
      <c r="AI41" s="134"/>
      <c r="AJ41" s="134"/>
      <c r="AK41" s="134"/>
      <c r="AL41" s="134"/>
      <c r="AM41" s="134"/>
      <c r="AN41" s="134"/>
      <c r="AO41" s="134"/>
      <c r="AP41" s="134"/>
    </row>
    <row r="42" ht="15.75" customHeight="1">
      <c r="A42" s="134"/>
      <c r="B42" s="134"/>
      <c r="C42" s="134"/>
      <c r="D42" s="134"/>
      <c r="E42" s="134"/>
      <c r="F42" s="134"/>
      <c r="G42" s="134"/>
      <c r="H42" s="134"/>
      <c r="I42" s="134"/>
      <c r="J42" s="143"/>
      <c r="K42" s="134"/>
      <c r="L42" s="134"/>
      <c r="M42" s="134"/>
      <c r="N42" s="134"/>
      <c r="O42" s="134"/>
      <c r="P42" s="134"/>
      <c r="Q42" s="134"/>
      <c r="R42" s="134"/>
      <c r="S42" s="134"/>
      <c r="T42" s="134"/>
      <c r="U42" s="134"/>
      <c r="V42" s="134"/>
      <c r="W42" s="134"/>
      <c r="X42" s="134"/>
      <c r="Y42" s="134"/>
      <c r="Z42" s="134"/>
      <c r="AA42" s="141"/>
      <c r="AB42" s="141"/>
      <c r="AC42" s="141"/>
      <c r="AD42" s="141"/>
      <c r="AE42" s="141"/>
      <c r="AF42" s="141"/>
      <c r="AG42" s="141"/>
      <c r="AH42" s="141"/>
      <c r="AI42" s="134"/>
      <c r="AJ42" s="134"/>
      <c r="AK42" s="134"/>
      <c r="AL42" s="134"/>
      <c r="AM42" s="134"/>
      <c r="AN42" s="134"/>
      <c r="AO42" s="134"/>
      <c r="AP42" s="134"/>
    </row>
    <row r="43" ht="15.75" customHeight="1">
      <c r="A43" s="134"/>
      <c r="B43" s="134"/>
      <c r="C43" s="134"/>
      <c r="D43" s="134"/>
      <c r="E43" s="134"/>
      <c r="F43" s="134"/>
      <c r="G43" s="134"/>
      <c r="H43" s="134"/>
      <c r="I43" s="134"/>
      <c r="J43" s="143"/>
      <c r="K43" s="134"/>
      <c r="L43" s="134"/>
      <c r="M43" s="134"/>
      <c r="N43" s="134"/>
      <c r="O43" s="134"/>
      <c r="P43" s="134"/>
      <c r="Q43" s="134"/>
      <c r="R43" s="134"/>
      <c r="S43" s="134"/>
      <c r="T43" s="134"/>
      <c r="U43" s="134"/>
      <c r="V43" s="134"/>
      <c r="W43" s="134"/>
      <c r="X43" s="134"/>
      <c r="Y43" s="134"/>
      <c r="Z43" s="134"/>
      <c r="AA43" s="141"/>
      <c r="AB43" s="141"/>
      <c r="AC43" s="141"/>
      <c r="AD43" s="141"/>
      <c r="AE43" s="141"/>
      <c r="AF43" s="141"/>
      <c r="AG43" s="141"/>
      <c r="AH43" s="141"/>
      <c r="AI43" s="134"/>
      <c r="AJ43" s="134"/>
      <c r="AK43" s="134"/>
      <c r="AL43" s="134"/>
      <c r="AM43" s="134"/>
      <c r="AN43" s="134"/>
      <c r="AO43" s="134"/>
      <c r="AP43" s="134"/>
    </row>
    <row r="44" ht="15.75" customHeight="1">
      <c r="A44" s="134"/>
      <c r="B44" s="134"/>
      <c r="C44" s="134"/>
      <c r="D44" s="134"/>
      <c r="E44" s="134"/>
      <c r="F44" s="134"/>
      <c r="G44" s="134"/>
      <c r="H44" s="134"/>
      <c r="I44" s="134"/>
      <c r="J44" s="143"/>
      <c r="K44" s="134"/>
      <c r="L44" s="134"/>
      <c r="M44" s="134"/>
      <c r="N44" s="134"/>
      <c r="O44" s="134"/>
      <c r="P44" s="134"/>
      <c r="Q44" s="134"/>
      <c r="R44" s="134"/>
      <c r="S44" s="134"/>
      <c r="T44" s="134"/>
      <c r="U44" s="134"/>
      <c r="V44" s="134"/>
      <c r="W44" s="134"/>
      <c r="X44" s="134"/>
      <c r="Y44" s="134"/>
      <c r="Z44" s="134"/>
      <c r="AA44" s="141"/>
      <c r="AB44" s="141"/>
      <c r="AC44" s="141"/>
      <c r="AD44" s="141"/>
      <c r="AE44" s="141"/>
      <c r="AF44" s="141"/>
      <c r="AG44" s="141"/>
      <c r="AH44" s="141"/>
      <c r="AI44" s="134"/>
      <c r="AJ44" s="134"/>
      <c r="AK44" s="134"/>
      <c r="AL44" s="134"/>
      <c r="AM44" s="134"/>
      <c r="AN44" s="134"/>
      <c r="AO44" s="134"/>
      <c r="AP44" s="134"/>
    </row>
    <row r="45" ht="15.75" customHeight="1">
      <c r="A45" s="134"/>
      <c r="B45" s="134"/>
      <c r="C45" s="134"/>
      <c r="D45" s="134"/>
      <c r="E45" s="134"/>
      <c r="F45" s="134"/>
      <c r="G45" s="134"/>
      <c r="H45" s="134"/>
      <c r="I45" s="134"/>
      <c r="J45" s="143"/>
      <c r="K45" s="134"/>
      <c r="L45" s="134"/>
      <c r="M45" s="134"/>
      <c r="N45" s="134"/>
      <c r="O45" s="134"/>
      <c r="P45" s="134"/>
      <c r="Q45" s="134"/>
      <c r="R45" s="134"/>
      <c r="S45" s="134"/>
      <c r="T45" s="134"/>
      <c r="U45" s="134"/>
      <c r="V45" s="134"/>
      <c r="W45" s="134"/>
      <c r="X45" s="134"/>
      <c r="Y45" s="134"/>
      <c r="Z45" s="134"/>
      <c r="AA45" s="141"/>
      <c r="AB45" s="141"/>
      <c r="AC45" s="141"/>
      <c r="AD45" s="141"/>
      <c r="AE45" s="141"/>
      <c r="AF45" s="141"/>
      <c r="AG45" s="141"/>
      <c r="AH45" s="141"/>
      <c r="AI45" s="134"/>
      <c r="AJ45" s="134"/>
      <c r="AK45" s="134"/>
      <c r="AL45" s="134"/>
      <c r="AM45" s="134"/>
      <c r="AN45" s="134"/>
      <c r="AO45" s="134"/>
      <c r="AP45" s="134"/>
    </row>
    <row r="46" ht="15.75" customHeight="1">
      <c r="A46" s="134"/>
      <c r="B46" s="134"/>
      <c r="C46" s="134"/>
      <c r="D46" s="134"/>
      <c r="E46" s="134"/>
      <c r="F46" s="134"/>
      <c r="G46" s="134"/>
      <c r="H46" s="134"/>
      <c r="I46" s="134"/>
      <c r="J46" s="143"/>
      <c r="K46" s="134"/>
      <c r="L46" s="134"/>
      <c r="M46" s="134"/>
      <c r="N46" s="134"/>
      <c r="O46" s="134"/>
      <c r="P46" s="134"/>
      <c r="Q46" s="134"/>
      <c r="R46" s="134"/>
      <c r="S46" s="134"/>
      <c r="T46" s="134"/>
      <c r="U46" s="134"/>
      <c r="V46" s="134"/>
      <c r="W46" s="134"/>
      <c r="X46" s="134"/>
      <c r="Y46" s="134"/>
      <c r="Z46" s="134"/>
      <c r="AA46" s="141"/>
      <c r="AB46" s="141"/>
      <c r="AC46" s="141"/>
      <c r="AD46" s="141"/>
      <c r="AE46" s="141"/>
      <c r="AF46" s="141"/>
      <c r="AG46" s="141"/>
      <c r="AH46" s="141"/>
      <c r="AI46" s="134"/>
      <c r="AJ46" s="134"/>
      <c r="AK46" s="134"/>
      <c r="AL46" s="134"/>
      <c r="AM46" s="134"/>
      <c r="AN46" s="134"/>
      <c r="AO46" s="134"/>
      <c r="AP46" s="134"/>
    </row>
    <row r="47" ht="15.75" customHeight="1">
      <c r="A47" s="134"/>
      <c r="B47" s="134"/>
      <c r="C47" s="134"/>
      <c r="D47" s="134"/>
      <c r="E47" s="134"/>
      <c r="F47" s="134"/>
      <c r="G47" s="134"/>
      <c r="H47" s="134"/>
      <c r="I47" s="134"/>
      <c r="J47" s="143"/>
      <c r="K47" s="134"/>
      <c r="L47" s="134"/>
      <c r="M47" s="134"/>
      <c r="N47" s="134"/>
      <c r="O47" s="134"/>
      <c r="P47" s="134"/>
      <c r="Q47" s="134"/>
      <c r="R47" s="134"/>
      <c r="S47" s="134"/>
      <c r="T47" s="134"/>
      <c r="U47" s="134"/>
      <c r="V47" s="134"/>
      <c r="W47" s="134"/>
      <c r="X47" s="134"/>
      <c r="Y47" s="134"/>
      <c r="Z47" s="134"/>
      <c r="AA47" s="141"/>
      <c r="AB47" s="141"/>
      <c r="AC47" s="141"/>
      <c r="AD47" s="141"/>
      <c r="AE47" s="141"/>
      <c r="AF47" s="141"/>
      <c r="AG47" s="141"/>
      <c r="AH47" s="141"/>
      <c r="AI47" s="134"/>
      <c r="AJ47" s="134"/>
      <c r="AK47" s="134"/>
      <c r="AL47" s="134"/>
      <c r="AM47" s="134"/>
      <c r="AN47" s="134"/>
      <c r="AO47" s="134"/>
      <c r="AP47" s="134"/>
    </row>
    <row r="48" ht="15.75" customHeight="1">
      <c r="A48" s="134"/>
      <c r="B48" s="134"/>
      <c r="C48" s="134"/>
      <c r="D48" s="134"/>
      <c r="E48" s="134"/>
      <c r="F48" s="134"/>
      <c r="G48" s="134"/>
      <c r="H48" s="134"/>
      <c r="I48" s="134"/>
      <c r="J48" s="143"/>
      <c r="K48" s="134"/>
      <c r="L48" s="134"/>
      <c r="M48" s="134"/>
      <c r="N48" s="134"/>
      <c r="O48" s="134"/>
      <c r="P48" s="134"/>
      <c r="Q48" s="134"/>
      <c r="R48" s="134"/>
      <c r="S48" s="134"/>
      <c r="T48" s="134"/>
      <c r="U48" s="134"/>
      <c r="V48" s="134"/>
      <c r="W48" s="134"/>
      <c r="X48" s="134"/>
      <c r="Y48" s="134"/>
      <c r="Z48" s="134"/>
      <c r="AA48" s="141"/>
      <c r="AB48" s="141"/>
      <c r="AC48" s="141"/>
      <c r="AD48" s="141"/>
      <c r="AE48" s="141"/>
      <c r="AF48" s="141"/>
      <c r="AG48" s="141"/>
      <c r="AH48" s="141"/>
      <c r="AI48" s="134"/>
      <c r="AJ48" s="134"/>
      <c r="AK48" s="134"/>
      <c r="AL48" s="134"/>
      <c r="AM48" s="134"/>
      <c r="AN48" s="134"/>
      <c r="AO48" s="134"/>
      <c r="AP48" s="134"/>
    </row>
    <row r="49" ht="15.75" customHeight="1">
      <c r="A49" s="134"/>
      <c r="B49" s="134"/>
      <c r="C49" s="134"/>
      <c r="D49" s="134"/>
      <c r="E49" s="134"/>
      <c r="F49" s="134"/>
      <c r="G49" s="134"/>
      <c r="H49" s="134"/>
      <c r="I49" s="134"/>
      <c r="J49" s="143"/>
      <c r="K49" s="134"/>
      <c r="L49" s="134"/>
      <c r="M49" s="134"/>
      <c r="N49" s="134"/>
      <c r="O49" s="134"/>
      <c r="P49" s="134"/>
      <c r="Q49" s="134"/>
      <c r="R49" s="134"/>
      <c r="S49" s="134"/>
      <c r="T49" s="134"/>
      <c r="U49" s="134"/>
      <c r="V49" s="134"/>
      <c r="W49" s="134"/>
      <c r="X49" s="134"/>
      <c r="Y49" s="134"/>
      <c r="Z49" s="134"/>
      <c r="AA49" s="141"/>
      <c r="AB49" s="141"/>
      <c r="AC49" s="141"/>
      <c r="AD49" s="141"/>
      <c r="AE49" s="141"/>
      <c r="AF49" s="141"/>
      <c r="AG49" s="141"/>
      <c r="AH49" s="141"/>
      <c r="AI49" s="134"/>
      <c r="AJ49" s="134"/>
      <c r="AK49" s="134"/>
      <c r="AL49" s="134"/>
      <c r="AM49" s="134"/>
      <c r="AN49" s="134"/>
      <c r="AO49" s="134"/>
      <c r="AP49" s="134"/>
    </row>
    <row r="50" ht="15.75" customHeight="1">
      <c r="A50" s="134"/>
      <c r="B50" s="134"/>
      <c r="C50" s="134"/>
      <c r="D50" s="134"/>
      <c r="E50" s="134"/>
      <c r="F50" s="134"/>
      <c r="G50" s="134"/>
      <c r="H50" s="134"/>
      <c r="I50" s="134"/>
      <c r="J50" s="143"/>
      <c r="K50" s="134"/>
      <c r="L50" s="134"/>
      <c r="M50" s="134"/>
      <c r="N50" s="134"/>
      <c r="O50" s="134"/>
      <c r="P50" s="134"/>
      <c r="Q50" s="134"/>
      <c r="R50" s="134"/>
      <c r="S50" s="134"/>
      <c r="T50" s="134"/>
      <c r="U50" s="134"/>
      <c r="V50" s="134"/>
      <c r="W50" s="134"/>
      <c r="X50" s="134"/>
      <c r="Y50" s="134"/>
      <c r="Z50" s="134"/>
      <c r="AA50" s="141"/>
      <c r="AB50" s="141"/>
      <c r="AC50" s="141"/>
      <c r="AD50" s="141"/>
      <c r="AE50" s="141"/>
      <c r="AF50" s="141"/>
      <c r="AG50" s="141"/>
      <c r="AH50" s="141"/>
      <c r="AI50" s="134"/>
      <c r="AJ50" s="134"/>
      <c r="AK50" s="134"/>
      <c r="AL50" s="134"/>
      <c r="AM50" s="134"/>
      <c r="AN50" s="134"/>
      <c r="AO50" s="134"/>
      <c r="AP50" s="134"/>
    </row>
    <row r="51" ht="15.75" customHeight="1">
      <c r="A51" s="134"/>
      <c r="B51" s="134"/>
      <c r="C51" s="134"/>
      <c r="D51" s="134"/>
      <c r="E51" s="134"/>
      <c r="F51" s="134"/>
      <c r="G51" s="134"/>
      <c r="H51" s="134"/>
      <c r="I51" s="134"/>
      <c r="J51" s="143"/>
      <c r="K51" s="134"/>
      <c r="L51" s="134"/>
      <c r="M51" s="134"/>
      <c r="N51" s="134"/>
      <c r="O51" s="134"/>
      <c r="P51" s="134"/>
      <c r="Q51" s="134"/>
      <c r="R51" s="134"/>
      <c r="S51" s="134"/>
      <c r="T51" s="134"/>
      <c r="U51" s="134"/>
      <c r="V51" s="134"/>
      <c r="W51" s="134"/>
      <c r="X51" s="134"/>
      <c r="Y51" s="134"/>
      <c r="Z51" s="134"/>
      <c r="AA51" s="141"/>
      <c r="AB51" s="141"/>
      <c r="AC51" s="141"/>
      <c r="AD51" s="141"/>
      <c r="AE51" s="141"/>
      <c r="AF51" s="141"/>
      <c r="AG51" s="141"/>
      <c r="AH51" s="141"/>
      <c r="AI51" s="134"/>
      <c r="AJ51" s="134"/>
      <c r="AK51" s="134"/>
      <c r="AL51" s="134"/>
      <c r="AM51" s="134"/>
      <c r="AN51" s="134"/>
      <c r="AO51" s="134"/>
      <c r="AP51" s="134"/>
    </row>
    <row r="52" ht="15.75" customHeight="1">
      <c r="A52" s="134"/>
      <c r="B52" s="134"/>
      <c r="C52" s="134"/>
      <c r="D52" s="134"/>
      <c r="E52" s="134"/>
      <c r="F52" s="134"/>
      <c r="G52" s="134"/>
      <c r="H52" s="134"/>
      <c r="I52" s="134"/>
      <c r="J52" s="143"/>
      <c r="K52" s="134"/>
      <c r="L52" s="134"/>
      <c r="M52" s="134"/>
      <c r="N52" s="134"/>
      <c r="O52" s="134"/>
      <c r="P52" s="134"/>
      <c r="Q52" s="134"/>
      <c r="R52" s="134"/>
      <c r="S52" s="134"/>
      <c r="T52" s="134"/>
      <c r="U52" s="134"/>
      <c r="V52" s="134"/>
      <c r="W52" s="134"/>
      <c r="X52" s="134"/>
      <c r="Y52" s="134"/>
      <c r="Z52" s="134"/>
      <c r="AA52" s="141"/>
      <c r="AB52" s="141"/>
      <c r="AC52" s="141"/>
      <c r="AD52" s="141"/>
      <c r="AE52" s="141"/>
      <c r="AF52" s="141"/>
      <c r="AG52" s="141"/>
      <c r="AH52" s="141"/>
      <c r="AI52" s="134"/>
      <c r="AJ52" s="134"/>
      <c r="AK52" s="134"/>
      <c r="AL52" s="134"/>
      <c r="AM52" s="134"/>
      <c r="AN52" s="134"/>
      <c r="AO52" s="134"/>
      <c r="AP52" s="134"/>
    </row>
    <row r="53" ht="15.75" customHeight="1">
      <c r="A53" s="134"/>
      <c r="B53" s="134"/>
      <c r="C53" s="134"/>
      <c r="D53" s="134"/>
      <c r="E53" s="134"/>
      <c r="F53" s="134"/>
      <c r="G53" s="134"/>
      <c r="H53" s="134"/>
      <c r="I53" s="134"/>
      <c r="J53" s="143"/>
      <c r="K53" s="134"/>
      <c r="L53" s="134"/>
      <c r="M53" s="134"/>
      <c r="N53" s="134"/>
      <c r="O53" s="134"/>
      <c r="P53" s="134"/>
      <c r="Q53" s="134"/>
      <c r="R53" s="134"/>
      <c r="S53" s="134"/>
      <c r="T53" s="134"/>
      <c r="U53" s="134"/>
      <c r="V53" s="134"/>
      <c r="W53" s="134"/>
      <c r="X53" s="134"/>
      <c r="Y53" s="134"/>
      <c r="Z53" s="134"/>
      <c r="AA53" s="141"/>
      <c r="AB53" s="141"/>
      <c r="AC53" s="141"/>
      <c r="AD53" s="141"/>
      <c r="AE53" s="141"/>
      <c r="AF53" s="141"/>
      <c r="AG53" s="141"/>
      <c r="AH53" s="141"/>
      <c r="AI53" s="134"/>
      <c r="AJ53" s="134"/>
      <c r="AK53" s="134"/>
      <c r="AL53" s="134"/>
      <c r="AM53" s="134"/>
      <c r="AN53" s="134"/>
      <c r="AO53" s="134"/>
      <c r="AP53" s="134"/>
    </row>
    <row r="54" ht="15.75" customHeight="1">
      <c r="A54" s="134"/>
      <c r="B54" s="134"/>
      <c r="C54" s="134"/>
      <c r="D54" s="134"/>
      <c r="E54" s="134"/>
      <c r="F54" s="134"/>
      <c r="G54" s="134"/>
      <c r="H54" s="134"/>
      <c r="I54" s="134"/>
      <c r="J54" s="143"/>
      <c r="K54" s="134"/>
      <c r="L54" s="134"/>
      <c r="M54" s="134"/>
      <c r="N54" s="134"/>
      <c r="O54" s="134"/>
      <c r="P54" s="134"/>
      <c r="Q54" s="134"/>
      <c r="R54" s="134"/>
      <c r="S54" s="134"/>
      <c r="T54" s="134"/>
      <c r="U54" s="134"/>
      <c r="V54" s="134"/>
      <c r="W54" s="134"/>
      <c r="X54" s="134"/>
      <c r="Y54" s="134"/>
      <c r="Z54" s="134"/>
      <c r="AA54" s="141"/>
      <c r="AB54" s="141"/>
      <c r="AC54" s="141"/>
      <c r="AD54" s="141"/>
      <c r="AE54" s="141"/>
      <c r="AF54" s="141"/>
      <c r="AG54" s="141"/>
      <c r="AH54" s="141"/>
      <c r="AI54" s="134"/>
      <c r="AJ54" s="134"/>
      <c r="AK54" s="134"/>
      <c r="AL54" s="134"/>
      <c r="AM54" s="134"/>
      <c r="AN54" s="134"/>
      <c r="AO54" s="134"/>
      <c r="AP54" s="134"/>
    </row>
    <row r="55" ht="15.75" customHeight="1">
      <c r="A55" s="134"/>
      <c r="B55" s="134"/>
      <c r="C55" s="134"/>
      <c r="D55" s="134"/>
      <c r="E55" s="134"/>
      <c r="F55" s="134"/>
      <c r="G55" s="134"/>
      <c r="H55" s="134"/>
      <c r="I55" s="134"/>
      <c r="J55" s="143"/>
      <c r="K55" s="134"/>
      <c r="L55" s="134"/>
      <c r="M55" s="134"/>
      <c r="N55" s="134"/>
      <c r="O55" s="134"/>
      <c r="P55" s="134"/>
      <c r="Q55" s="134"/>
      <c r="R55" s="134"/>
      <c r="S55" s="134"/>
      <c r="T55" s="134"/>
      <c r="U55" s="134"/>
      <c r="V55" s="134"/>
      <c r="W55" s="134"/>
      <c r="X55" s="134"/>
      <c r="Y55" s="134"/>
      <c r="Z55" s="134"/>
      <c r="AA55" s="141"/>
      <c r="AB55" s="141"/>
      <c r="AC55" s="141"/>
      <c r="AD55" s="141"/>
      <c r="AE55" s="141"/>
      <c r="AF55" s="141"/>
      <c r="AG55" s="141"/>
      <c r="AH55" s="141"/>
      <c r="AI55" s="134"/>
      <c r="AJ55" s="134"/>
      <c r="AK55" s="134"/>
      <c r="AL55" s="134"/>
      <c r="AM55" s="134"/>
      <c r="AN55" s="134"/>
      <c r="AO55" s="134"/>
      <c r="AP55" s="134"/>
    </row>
    <row r="56" ht="15.75" customHeight="1">
      <c r="A56" s="134"/>
      <c r="B56" s="134"/>
      <c r="C56" s="134"/>
      <c r="D56" s="134"/>
      <c r="E56" s="134"/>
      <c r="F56" s="134"/>
      <c r="G56" s="134"/>
      <c r="H56" s="134"/>
      <c r="I56" s="134"/>
      <c r="J56" s="143"/>
      <c r="K56" s="134"/>
      <c r="L56" s="134"/>
      <c r="M56" s="134"/>
      <c r="N56" s="134"/>
      <c r="O56" s="134"/>
      <c r="P56" s="134"/>
      <c r="Q56" s="134"/>
      <c r="R56" s="134"/>
      <c r="S56" s="134"/>
      <c r="T56" s="134"/>
      <c r="U56" s="134"/>
      <c r="V56" s="134"/>
      <c r="W56" s="134"/>
      <c r="X56" s="134"/>
      <c r="Y56" s="134"/>
      <c r="Z56" s="134"/>
      <c r="AA56" s="141"/>
      <c r="AB56" s="141"/>
      <c r="AC56" s="141"/>
      <c r="AD56" s="141"/>
      <c r="AE56" s="141"/>
      <c r="AF56" s="141"/>
      <c r="AG56" s="141"/>
      <c r="AH56" s="141"/>
      <c r="AI56" s="134"/>
      <c r="AJ56" s="134"/>
      <c r="AK56" s="134"/>
      <c r="AL56" s="134"/>
      <c r="AM56" s="134"/>
      <c r="AN56" s="134"/>
      <c r="AO56" s="134"/>
      <c r="AP56" s="134"/>
    </row>
    <row r="57" ht="15.75" customHeight="1">
      <c r="A57" s="134"/>
      <c r="B57" s="134"/>
      <c r="C57" s="134"/>
      <c r="D57" s="134"/>
      <c r="E57" s="134"/>
      <c r="F57" s="134"/>
      <c r="G57" s="134"/>
      <c r="H57" s="134"/>
      <c r="I57" s="134"/>
      <c r="J57" s="143"/>
      <c r="K57" s="134"/>
      <c r="L57" s="134"/>
      <c r="M57" s="134"/>
      <c r="N57" s="134"/>
      <c r="O57" s="134"/>
      <c r="P57" s="134"/>
      <c r="Q57" s="134"/>
      <c r="R57" s="134"/>
      <c r="S57" s="134"/>
      <c r="T57" s="134"/>
      <c r="U57" s="134"/>
      <c r="V57" s="134"/>
      <c r="W57" s="134"/>
      <c r="X57" s="134"/>
      <c r="Y57" s="134"/>
      <c r="Z57" s="134"/>
      <c r="AA57" s="141"/>
      <c r="AB57" s="141"/>
      <c r="AC57" s="141"/>
      <c r="AD57" s="141"/>
      <c r="AE57" s="141"/>
      <c r="AF57" s="141"/>
      <c r="AG57" s="141"/>
      <c r="AH57" s="141"/>
      <c r="AI57" s="134"/>
      <c r="AJ57" s="134"/>
      <c r="AK57" s="134"/>
      <c r="AL57" s="134"/>
      <c r="AM57" s="134"/>
      <c r="AN57" s="134"/>
      <c r="AO57" s="134"/>
      <c r="AP57" s="134"/>
    </row>
    <row r="58" ht="15.75" customHeight="1">
      <c r="A58" s="134"/>
      <c r="B58" s="134"/>
      <c r="C58" s="134"/>
      <c r="D58" s="134"/>
      <c r="E58" s="134"/>
      <c r="F58" s="134"/>
      <c r="G58" s="134"/>
      <c r="H58" s="134"/>
      <c r="I58" s="134"/>
      <c r="J58" s="143"/>
      <c r="K58" s="134"/>
      <c r="L58" s="134"/>
      <c r="M58" s="134"/>
      <c r="N58" s="134"/>
      <c r="O58" s="134"/>
      <c r="P58" s="134"/>
      <c r="Q58" s="134"/>
      <c r="R58" s="134"/>
      <c r="S58" s="134"/>
      <c r="T58" s="134"/>
      <c r="U58" s="134"/>
      <c r="V58" s="134"/>
      <c r="W58" s="134"/>
      <c r="X58" s="134"/>
      <c r="Y58" s="134"/>
      <c r="Z58" s="134"/>
      <c r="AA58" s="141"/>
      <c r="AB58" s="141"/>
      <c r="AC58" s="141"/>
      <c r="AD58" s="141"/>
      <c r="AE58" s="141"/>
      <c r="AF58" s="141"/>
      <c r="AG58" s="141"/>
      <c r="AH58" s="141"/>
      <c r="AI58" s="134"/>
      <c r="AJ58" s="134"/>
      <c r="AK58" s="134"/>
      <c r="AL58" s="134"/>
      <c r="AM58" s="134"/>
      <c r="AN58" s="134"/>
      <c r="AO58" s="134"/>
      <c r="AP58" s="134"/>
    </row>
    <row r="59" ht="15.75" customHeight="1">
      <c r="A59" s="134"/>
      <c r="B59" s="134"/>
      <c r="C59" s="134"/>
      <c r="D59" s="134"/>
      <c r="E59" s="134"/>
      <c r="F59" s="134"/>
      <c r="G59" s="134"/>
      <c r="H59" s="134"/>
      <c r="I59" s="134"/>
      <c r="J59" s="143"/>
      <c r="K59" s="134"/>
      <c r="L59" s="134"/>
      <c r="M59" s="134"/>
      <c r="N59" s="134"/>
      <c r="O59" s="134"/>
      <c r="P59" s="134"/>
      <c r="Q59" s="134"/>
      <c r="R59" s="134"/>
      <c r="S59" s="134"/>
      <c r="T59" s="134"/>
      <c r="U59" s="134"/>
      <c r="V59" s="134"/>
      <c r="W59" s="134"/>
      <c r="X59" s="134"/>
      <c r="Y59" s="134"/>
      <c r="Z59" s="134"/>
      <c r="AA59" s="141"/>
      <c r="AB59" s="141"/>
      <c r="AC59" s="141"/>
      <c r="AD59" s="141"/>
      <c r="AE59" s="141"/>
      <c r="AF59" s="141"/>
      <c r="AG59" s="141"/>
      <c r="AH59" s="141"/>
      <c r="AI59" s="134"/>
      <c r="AJ59" s="134"/>
      <c r="AK59" s="134"/>
      <c r="AL59" s="134"/>
      <c r="AM59" s="134"/>
      <c r="AN59" s="134"/>
      <c r="AO59" s="134"/>
      <c r="AP59" s="134"/>
    </row>
    <row r="60" ht="15.75" customHeight="1">
      <c r="A60" s="134"/>
      <c r="B60" s="134"/>
      <c r="C60" s="134"/>
      <c r="D60" s="134"/>
      <c r="E60" s="134"/>
      <c r="F60" s="134"/>
      <c r="G60" s="134"/>
      <c r="H60" s="134"/>
      <c r="I60" s="134"/>
      <c r="J60" s="143"/>
      <c r="K60" s="134"/>
      <c r="L60" s="134"/>
      <c r="M60" s="134"/>
      <c r="N60" s="134"/>
      <c r="O60" s="134"/>
      <c r="P60" s="134"/>
      <c r="Q60" s="134"/>
      <c r="R60" s="134"/>
      <c r="S60" s="134"/>
      <c r="T60" s="134"/>
      <c r="U60" s="134"/>
      <c r="V60" s="134"/>
      <c r="W60" s="134"/>
      <c r="X60" s="134"/>
      <c r="Y60" s="134"/>
      <c r="Z60" s="134"/>
      <c r="AA60" s="141"/>
      <c r="AB60" s="141"/>
      <c r="AC60" s="141"/>
      <c r="AD60" s="141"/>
      <c r="AE60" s="141"/>
      <c r="AF60" s="141"/>
      <c r="AG60" s="141"/>
      <c r="AH60" s="141"/>
      <c r="AI60" s="134"/>
      <c r="AJ60" s="134"/>
      <c r="AK60" s="134"/>
      <c r="AL60" s="134"/>
      <c r="AM60" s="134"/>
      <c r="AN60" s="134"/>
      <c r="AO60" s="134"/>
      <c r="AP60" s="134"/>
    </row>
    <row r="61" ht="15.75" customHeight="1">
      <c r="A61" s="134"/>
      <c r="B61" s="134"/>
      <c r="C61" s="134"/>
      <c r="D61" s="134"/>
      <c r="E61" s="134"/>
      <c r="F61" s="134"/>
      <c r="G61" s="134"/>
      <c r="H61" s="134"/>
      <c r="I61" s="134"/>
      <c r="J61" s="143"/>
      <c r="K61" s="134"/>
      <c r="L61" s="134"/>
      <c r="M61" s="134"/>
      <c r="N61" s="134"/>
      <c r="O61" s="134"/>
      <c r="P61" s="134"/>
      <c r="Q61" s="134"/>
      <c r="R61" s="134"/>
      <c r="S61" s="134"/>
      <c r="T61" s="134"/>
      <c r="U61" s="134"/>
      <c r="V61" s="134"/>
      <c r="W61" s="134"/>
      <c r="X61" s="134"/>
      <c r="Y61" s="134"/>
      <c r="Z61" s="134"/>
      <c r="AA61" s="141"/>
      <c r="AB61" s="141"/>
      <c r="AC61" s="141"/>
      <c r="AD61" s="141"/>
      <c r="AE61" s="141"/>
      <c r="AF61" s="141"/>
      <c r="AG61" s="141"/>
      <c r="AH61" s="141"/>
      <c r="AI61" s="134"/>
      <c r="AJ61" s="134"/>
      <c r="AK61" s="134"/>
      <c r="AL61" s="134"/>
      <c r="AM61" s="134"/>
      <c r="AN61" s="134"/>
      <c r="AO61" s="134"/>
      <c r="AP61" s="134"/>
    </row>
    <row r="62" ht="15.75" customHeight="1">
      <c r="A62" s="134"/>
      <c r="B62" s="134"/>
      <c r="C62" s="134"/>
      <c r="D62" s="134"/>
      <c r="E62" s="134"/>
      <c r="F62" s="134"/>
      <c r="G62" s="134"/>
      <c r="H62" s="134"/>
      <c r="I62" s="134"/>
      <c r="J62" s="143"/>
      <c r="K62" s="134"/>
      <c r="L62" s="134"/>
      <c r="M62" s="134"/>
      <c r="N62" s="134"/>
      <c r="O62" s="134"/>
      <c r="P62" s="134"/>
      <c r="Q62" s="134"/>
      <c r="R62" s="134"/>
      <c r="S62" s="134"/>
      <c r="T62" s="134"/>
      <c r="U62" s="134"/>
      <c r="V62" s="134"/>
      <c r="W62" s="134"/>
      <c r="X62" s="134"/>
      <c r="Y62" s="134"/>
      <c r="Z62" s="134"/>
      <c r="AA62" s="141"/>
      <c r="AB62" s="141"/>
      <c r="AC62" s="141"/>
      <c r="AD62" s="141"/>
      <c r="AE62" s="141"/>
      <c r="AF62" s="141"/>
      <c r="AG62" s="141"/>
      <c r="AH62" s="141"/>
      <c r="AI62" s="134"/>
      <c r="AJ62" s="134"/>
      <c r="AK62" s="134"/>
      <c r="AL62" s="134"/>
      <c r="AM62" s="134"/>
      <c r="AN62" s="134"/>
      <c r="AO62" s="134"/>
      <c r="AP62" s="134"/>
    </row>
    <row r="63" ht="15.75" customHeight="1">
      <c r="A63" s="134"/>
      <c r="B63" s="134"/>
      <c r="C63" s="134"/>
      <c r="D63" s="134"/>
      <c r="E63" s="134"/>
      <c r="F63" s="134"/>
      <c r="G63" s="134"/>
      <c r="H63" s="134"/>
      <c r="I63" s="134"/>
      <c r="J63" s="143"/>
      <c r="K63" s="134"/>
      <c r="L63" s="134"/>
      <c r="M63" s="134"/>
      <c r="N63" s="134"/>
      <c r="O63" s="134"/>
      <c r="P63" s="134"/>
      <c r="Q63" s="134"/>
      <c r="R63" s="134"/>
      <c r="S63" s="134"/>
      <c r="T63" s="134"/>
      <c r="U63" s="134"/>
      <c r="V63" s="134"/>
      <c r="W63" s="134"/>
      <c r="X63" s="134"/>
      <c r="Y63" s="134"/>
      <c r="Z63" s="134"/>
      <c r="AA63" s="141"/>
      <c r="AB63" s="141"/>
      <c r="AC63" s="141"/>
      <c r="AD63" s="141"/>
      <c r="AE63" s="141"/>
      <c r="AF63" s="141"/>
      <c r="AG63" s="141"/>
      <c r="AH63" s="141"/>
      <c r="AI63" s="134"/>
      <c r="AJ63" s="134"/>
      <c r="AK63" s="134"/>
      <c r="AL63" s="134"/>
      <c r="AM63" s="134"/>
      <c r="AN63" s="134"/>
      <c r="AO63" s="134"/>
      <c r="AP63" s="134"/>
    </row>
    <row r="64" ht="15.75" customHeight="1">
      <c r="A64" s="134"/>
      <c r="B64" s="134"/>
      <c r="C64" s="134"/>
      <c r="D64" s="134"/>
      <c r="E64" s="134"/>
      <c r="F64" s="134"/>
      <c r="G64" s="134"/>
      <c r="H64" s="134"/>
      <c r="I64" s="134"/>
      <c r="J64" s="143"/>
      <c r="K64" s="134"/>
      <c r="L64" s="134"/>
      <c r="M64" s="134"/>
      <c r="N64" s="134"/>
      <c r="O64" s="134"/>
      <c r="P64" s="134"/>
      <c r="Q64" s="134"/>
      <c r="R64" s="134"/>
      <c r="S64" s="134"/>
      <c r="T64" s="134"/>
      <c r="U64" s="134"/>
      <c r="V64" s="134"/>
      <c r="W64" s="134"/>
      <c r="X64" s="134"/>
      <c r="Y64" s="134"/>
      <c r="Z64" s="134"/>
      <c r="AA64" s="141"/>
      <c r="AB64" s="141"/>
      <c r="AC64" s="141"/>
      <c r="AD64" s="141"/>
      <c r="AE64" s="141"/>
      <c r="AF64" s="141"/>
      <c r="AG64" s="141"/>
      <c r="AH64" s="141"/>
      <c r="AI64" s="134"/>
      <c r="AJ64" s="134"/>
      <c r="AK64" s="134"/>
      <c r="AL64" s="134"/>
      <c r="AM64" s="134"/>
      <c r="AN64" s="134"/>
      <c r="AO64" s="134"/>
      <c r="AP64" s="134"/>
    </row>
    <row r="65" ht="15.75" customHeight="1">
      <c r="A65" s="134"/>
      <c r="B65" s="134"/>
      <c r="C65" s="134"/>
      <c r="D65" s="134"/>
      <c r="E65" s="134"/>
      <c r="F65" s="134"/>
      <c r="G65" s="134"/>
      <c r="H65" s="134"/>
      <c r="I65" s="134"/>
      <c r="J65" s="143"/>
      <c r="K65" s="134"/>
      <c r="L65" s="134"/>
      <c r="M65" s="134"/>
      <c r="N65" s="134"/>
      <c r="O65" s="134"/>
      <c r="P65" s="134"/>
      <c r="Q65" s="134"/>
      <c r="R65" s="134"/>
      <c r="S65" s="134"/>
      <c r="T65" s="134"/>
      <c r="U65" s="134"/>
      <c r="V65" s="134"/>
      <c r="W65" s="134"/>
      <c r="X65" s="134"/>
      <c r="Y65" s="134"/>
      <c r="Z65" s="134"/>
      <c r="AA65" s="141"/>
      <c r="AB65" s="141"/>
      <c r="AC65" s="141"/>
      <c r="AD65" s="141"/>
      <c r="AE65" s="141"/>
      <c r="AF65" s="141"/>
      <c r="AG65" s="141"/>
      <c r="AH65" s="141"/>
      <c r="AI65" s="134"/>
      <c r="AJ65" s="134"/>
      <c r="AK65" s="134"/>
      <c r="AL65" s="134"/>
      <c r="AM65" s="134"/>
      <c r="AN65" s="134"/>
      <c r="AO65" s="134"/>
      <c r="AP65" s="134"/>
    </row>
    <row r="66" ht="15.75" customHeight="1">
      <c r="A66" s="134"/>
      <c r="B66" s="134"/>
      <c r="C66" s="134"/>
      <c r="D66" s="134"/>
      <c r="E66" s="134"/>
      <c r="F66" s="134"/>
      <c r="G66" s="134"/>
      <c r="H66" s="134"/>
      <c r="I66" s="134"/>
      <c r="J66" s="143"/>
      <c r="K66" s="134"/>
      <c r="L66" s="134"/>
      <c r="M66" s="134"/>
      <c r="N66" s="134"/>
      <c r="O66" s="134"/>
      <c r="P66" s="134"/>
      <c r="Q66" s="134"/>
      <c r="R66" s="134"/>
      <c r="S66" s="134"/>
      <c r="T66" s="134"/>
      <c r="U66" s="134"/>
      <c r="V66" s="134"/>
      <c r="W66" s="134"/>
      <c r="X66" s="134"/>
      <c r="Y66" s="134"/>
      <c r="Z66" s="134"/>
      <c r="AA66" s="141"/>
      <c r="AB66" s="141"/>
      <c r="AC66" s="141"/>
      <c r="AD66" s="141"/>
      <c r="AE66" s="141"/>
      <c r="AF66" s="141"/>
      <c r="AG66" s="141"/>
      <c r="AH66" s="141"/>
      <c r="AI66" s="134"/>
      <c r="AJ66" s="134"/>
      <c r="AK66" s="134"/>
      <c r="AL66" s="134"/>
      <c r="AM66" s="134"/>
      <c r="AN66" s="134"/>
      <c r="AO66" s="134"/>
      <c r="AP66" s="134"/>
    </row>
    <row r="67" ht="15.75" customHeight="1">
      <c r="A67" s="134"/>
      <c r="B67" s="134"/>
      <c r="C67" s="134"/>
      <c r="D67" s="134"/>
      <c r="E67" s="134"/>
      <c r="F67" s="134"/>
      <c r="G67" s="134"/>
      <c r="H67" s="134"/>
      <c r="I67" s="134"/>
      <c r="J67" s="143"/>
      <c r="K67" s="134"/>
      <c r="L67" s="134"/>
      <c r="M67" s="134"/>
      <c r="N67" s="134"/>
      <c r="O67" s="134"/>
      <c r="P67" s="134"/>
      <c r="Q67" s="134"/>
      <c r="R67" s="134"/>
      <c r="S67" s="134"/>
      <c r="T67" s="134"/>
      <c r="U67" s="134"/>
      <c r="V67" s="134"/>
      <c r="W67" s="134"/>
      <c r="X67" s="134"/>
      <c r="Y67" s="134"/>
      <c r="Z67" s="134"/>
      <c r="AA67" s="141"/>
      <c r="AB67" s="141"/>
      <c r="AC67" s="141"/>
      <c r="AD67" s="141"/>
      <c r="AE67" s="141"/>
      <c r="AF67" s="141"/>
      <c r="AG67" s="141"/>
      <c r="AH67" s="141"/>
      <c r="AI67" s="134"/>
      <c r="AJ67" s="134"/>
      <c r="AK67" s="134"/>
      <c r="AL67" s="134"/>
      <c r="AM67" s="134"/>
      <c r="AN67" s="134"/>
      <c r="AO67" s="134"/>
      <c r="AP67" s="134"/>
    </row>
    <row r="68" ht="15.75" customHeight="1">
      <c r="A68" s="134"/>
      <c r="B68" s="134"/>
      <c r="C68" s="134"/>
      <c r="D68" s="134"/>
      <c r="E68" s="134"/>
      <c r="F68" s="134"/>
      <c r="G68" s="134"/>
      <c r="H68" s="134"/>
      <c r="I68" s="134"/>
      <c r="J68" s="143"/>
      <c r="K68" s="134"/>
      <c r="L68" s="134"/>
      <c r="M68" s="134"/>
      <c r="N68" s="134"/>
      <c r="O68" s="134"/>
      <c r="P68" s="134"/>
      <c r="Q68" s="134"/>
      <c r="R68" s="134"/>
      <c r="S68" s="134"/>
      <c r="T68" s="134"/>
      <c r="U68" s="134"/>
      <c r="V68" s="134"/>
      <c r="W68" s="134"/>
      <c r="X68" s="134"/>
      <c r="Y68" s="134"/>
      <c r="Z68" s="134"/>
      <c r="AA68" s="141"/>
      <c r="AB68" s="141"/>
      <c r="AC68" s="141"/>
      <c r="AD68" s="141"/>
      <c r="AE68" s="141"/>
      <c r="AF68" s="141"/>
      <c r="AG68" s="141"/>
      <c r="AH68" s="141"/>
      <c r="AI68" s="134"/>
      <c r="AJ68" s="134"/>
      <c r="AK68" s="134"/>
      <c r="AL68" s="134"/>
      <c r="AM68" s="134"/>
      <c r="AN68" s="134"/>
      <c r="AO68" s="134"/>
      <c r="AP68" s="134"/>
    </row>
    <row r="69" ht="15.75" customHeight="1">
      <c r="A69" s="134"/>
      <c r="B69" s="134"/>
      <c r="C69" s="134"/>
      <c r="D69" s="134"/>
      <c r="E69" s="134"/>
      <c r="F69" s="134"/>
      <c r="G69" s="134"/>
      <c r="H69" s="134"/>
      <c r="I69" s="134"/>
      <c r="J69" s="143"/>
      <c r="K69" s="134"/>
      <c r="L69" s="134"/>
      <c r="M69" s="134"/>
      <c r="N69" s="134"/>
      <c r="O69" s="134"/>
      <c r="P69" s="134"/>
      <c r="Q69" s="134"/>
      <c r="R69" s="134"/>
      <c r="S69" s="134"/>
      <c r="T69" s="134"/>
      <c r="U69" s="134"/>
      <c r="V69" s="134"/>
      <c r="W69" s="134"/>
      <c r="X69" s="134"/>
      <c r="Y69" s="134"/>
      <c r="Z69" s="134"/>
      <c r="AA69" s="141"/>
      <c r="AB69" s="141"/>
      <c r="AC69" s="141"/>
      <c r="AD69" s="141"/>
      <c r="AE69" s="141"/>
      <c r="AF69" s="141"/>
      <c r="AG69" s="141"/>
      <c r="AH69" s="141"/>
      <c r="AI69" s="134"/>
      <c r="AJ69" s="134"/>
      <c r="AK69" s="134"/>
      <c r="AL69" s="134"/>
      <c r="AM69" s="134"/>
      <c r="AN69" s="134"/>
      <c r="AO69" s="134"/>
      <c r="AP69" s="134"/>
    </row>
    <row r="70" ht="15.75" customHeight="1">
      <c r="A70" s="134"/>
      <c r="B70" s="134"/>
      <c r="C70" s="134"/>
      <c r="D70" s="134"/>
      <c r="E70" s="134"/>
      <c r="F70" s="134"/>
      <c r="G70" s="134"/>
      <c r="H70" s="134"/>
      <c r="I70" s="134"/>
      <c r="J70" s="143"/>
      <c r="K70" s="134"/>
      <c r="L70" s="134"/>
      <c r="M70" s="134"/>
      <c r="N70" s="134"/>
      <c r="O70" s="134"/>
      <c r="P70" s="134"/>
      <c r="Q70" s="134"/>
      <c r="R70" s="134"/>
      <c r="S70" s="134"/>
      <c r="T70" s="134"/>
      <c r="U70" s="134"/>
      <c r="V70" s="134"/>
      <c r="W70" s="134"/>
      <c r="X70" s="134"/>
      <c r="Y70" s="134"/>
      <c r="Z70" s="134"/>
      <c r="AA70" s="141"/>
      <c r="AB70" s="141"/>
      <c r="AC70" s="141"/>
      <c r="AD70" s="141"/>
      <c r="AE70" s="141"/>
      <c r="AF70" s="141"/>
      <c r="AG70" s="141"/>
      <c r="AH70" s="141"/>
      <c r="AI70" s="134"/>
      <c r="AJ70" s="134"/>
      <c r="AK70" s="134"/>
      <c r="AL70" s="134"/>
      <c r="AM70" s="134"/>
      <c r="AN70" s="134"/>
      <c r="AO70" s="134"/>
      <c r="AP70" s="134"/>
    </row>
    <row r="71" ht="15.75" customHeight="1">
      <c r="A71" s="134"/>
      <c r="B71" s="134"/>
      <c r="C71" s="134"/>
      <c r="D71" s="134"/>
      <c r="E71" s="134"/>
      <c r="F71" s="134"/>
      <c r="G71" s="134"/>
      <c r="H71" s="134"/>
      <c r="I71" s="134"/>
      <c r="J71" s="143"/>
      <c r="K71" s="134"/>
      <c r="L71" s="134"/>
      <c r="M71" s="134"/>
      <c r="N71" s="134"/>
      <c r="O71" s="134"/>
      <c r="P71" s="134"/>
      <c r="Q71" s="134"/>
      <c r="R71" s="134"/>
      <c r="S71" s="134"/>
      <c r="T71" s="134"/>
      <c r="U71" s="134"/>
      <c r="V71" s="134"/>
      <c r="W71" s="134"/>
      <c r="X71" s="134"/>
      <c r="Y71" s="134"/>
      <c r="Z71" s="134"/>
      <c r="AA71" s="141"/>
      <c r="AB71" s="141"/>
      <c r="AC71" s="141"/>
      <c r="AD71" s="141"/>
      <c r="AE71" s="141"/>
      <c r="AF71" s="141"/>
      <c r="AG71" s="141"/>
      <c r="AH71" s="141"/>
      <c r="AI71" s="134"/>
      <c r="AJ71" s="134"/>
      <c r="AK71" s="134"/>
      <c r="AL71" s="134"/>
      <c r="AM71" s="134"/>
      <c r="AN71" s="134"/>
      <c r="AO71" s="134"/>
      <c r="AP71" s="134"/>
    </row>
    <row r="72" ht="15.75" customHeight="1">
      <c r="A72" s="134"/>
      <c r="B72" s="134"/>
      <c r="C72" s="134"/>
      <c r="D72" s="134"/>
      <c r="E72" s="134"/>
      <c r="F72" s="134"/>
      <c r="G72" s="134"/>
      <c r="H72" s="134"/>
      <c r="I72" s="134"/>
      <c r="J72" s="143"/>
      <c r="K72" s="134"/>
      <c r="L72" s="134"/>
      <c r="M72" s="134"/>
      <c r="N72" s="134"/>
      <c r="O72" s="134"/>
      <c r="P72" s="134"/>
      <c r="Q72" s="134"/>
      <c r="R72" s="134"/>
      <c r="S72" s="134"/>
      <c r="T72" s="134"/>
      <c r="U72" s="134"/>
      <c r="V72" s="134"/>
      <c r="W72" s="134"/>
      <c r="X72" s="134"/>
      <c r="Y72" s="134"/>
      <c r="Z72" s="134"/>
      <c r="AA72" s="141"/>
      <c r="AB72" s="141"/>
      <c r="AC72" s="141"/>
      <c r="AD72" s="141"/>
      <c r="AE72" s="141"/>
      <c r="AF72" s="141"/>
      <c r="AG72" s="141"/>
      <c r="AH72" s="141"/>
      <c r="AI72" s="134"/>
      <c r="AJ72" s="134"/>
      <c r="AK72" s="134"/>
      <c r="AL72" s="134"/>
      <c r="AM72" s="134"/>
      <c r="AN72" s="134"/>
      <c r="AO72" s="134"/>
      <c r="AP72" s="134"/>
    </row>
    <row r="73" ht="15.75" customHeight="1">
      <c r="A73" s="134"/>
      <c r="B73" s="134"/>
      <c r="C73" s="134"/>
      <c r="D73" s="134"/>
      <c r="E73" s="134"/>
      <c r="F73" s="134"/>
      <c r="G73" s="134"/>
      <c r="H73" s="134"/>
      <c r="I73" s="134"/>
      <c r="J73" s="143"/>
      <c r="K73" s="134"/>
      <c r="L73" s="134"/>
      <c r="M73" s="134"/>
      <c r="N73" s="134"/>
      <c r="O73" s="134"/>
      <c r="P73" s="134"/>
      <c r="Q73" s="134"/>
      <c r="R73" s="134"/>
      <c r="S73" s="134"/>
      <c r="T73" s="134"/>
      <c r="U73" s="134"/>
      <c r="V73" s="134"/>
      <c r="W73" s="134"/>
      <c r="X73" s="134"/>
      <c r="Y73" s="134"/>
      <c r="Z73" s="134"/>
      <c r="AA73" s="141"/>
      <c r="AB73" s="141"/>
      <c r="AC73" s="141"/>
      <c r="AD73" s="141"/>
      <c r="AE73" s="141"/>
      <c r="AF73" s="141"/>
      <c r="AG73" s="141"/>
      <c r="AH73" s="141"/>
      <c r="AI73" s="134"/>
      <c r="AJ73" s="134"/>
      <c r="AK73" s="134"/>
      <c r="AL73" s="134"/>
      <c r="AM73" s="134"/>
      <c r="AN73" s="134"/>
      <c r="AO73" s="134"/>
      <c r="AP73" s="134"/>
    </row>
    <row r="74" ht="15.75" customHeight="1">
      <c r="A74" s="134"/>
      <c r="B74" s="134"/>
      <c r="C74" s="134"/>
      <c r="D74" s="134"/>
      <c r="E74" s="134"/>
      <c r="F74" s="134"/>
      <c r="G74" s="134"/>
      <c r="H74" s="134"/>
      <c r="I74" s="134"/>
      <c r="J74" s="143"/>
      <c r="K74" s="134"/>
      <c r="L74" s="134"/>
      <c r="M74" s="134"/>
      <c r="N74" s="134"/>
      <c r="O74" s="134"/>
      <c r="P74" s="134"/>
      <c r="Q74" s="134"/>
      <c r="R74" s="134"/>
      <c r="S74" s="134"/>
      <c r="T74" s="134"/>
      <c r="U74" s="134"/>
      <c r="V74" s="134"/>
      <c r="W74" s="134"/>
      <c r="X74" s="134"/>
      <c r="Y74" s="134"/>
      <c r="Z74" s="134"/>
      <c r="AA74" s="141"/>
      <c r="AB74" s="141"/>
      <c r="AC74" s="141"/>
      <c r="AD74" s="141"/>
      <c r="AE74" s="141"/>
      <c r="AF74" s="141"/>
      <c r="AG74" s="141"/>
      <c r="AH74" s="141"/>
      <c r="AI74" s="134"/>
      <c r="AJ74" s="134"/>
      <c r="AK74" s="134"/>
      <c r="AL74" s="134"/>
      <c r="AM74" s="134"/>
      <c r="AN74" s="134"/>
      <c r="AO74" s="134"/>
      <c r="AP74" s="134"/>
    </row>
    <row r="75" ht="15.75" customHeight="1">
      <c r="A75" s="134"/>
      <c r="B75" s="134"/>
      <c r="C75" s="134"/>
      <c r="D75" s="134"/>
      <c r="E75" s="134"/>
      <c r="F75" s="134"/>
      <c r="G75" s="134"/>
      <c r="H75" s="134"/>
      <c r="I75" s="134"/>
      <c r="J75" s="143"/>
      <c r="K75" s="134"/>
      <c r="L75" s="134"/>
      <c r="M75" s="134"/>
      <c r="N75" s="134"/>
      <c r="O75" s="134"/>
      <c r="P75" s="134"/>
      <c r="Q75" s="134"/>
      <c r="R75" s="134"/>
      <c r="S75" s="134"/>
      <c r="T75" s="134"/>
      <c r="U75" s="134"/>
      <c r="V75" s="134"/>
      <c r="W75" s="134"/>
      <c r="X75" s="134"/>
      <c r="Y75" s="134"/>
      <c r="Z75" s="134"/>
      <c r="AA75" s="141"/>
      <c r="AB75" s="141"/>
      <c r="AC75" s="141"/>
      <c r="AD75" s="141"/>
      <c r="AE75" s="141"/>
      <c r="AF75" s="141"/>
      <c r="AG75" s="141"/>
      <c r="AH75" s="141"/>
      <c r="AI75" s="134"/>
      <c r="AJ75" s="134"/>
      <c r="AK75" s="134"/>
      <c r="AL75" s="134"/>
      <c r="AM75" s="134"/>
      <c r="AN75" s="134"/>
      <c r="AO75" s="134"/>
      <c r="AP75" s="134"/>
    </row>
    <row r="76" ht="15.75" customHeight="1">
      <c r="A76" s="134"/>
      <c r="B76" s="134"/>
      <c r="C76" s="134"/>
      <c r="D76" s="134"/>
      <c r="E76" s="134"/>
      <c r="F76" s="134"/>
      <c r="G76" s="134"/>
      <c r="H76" s="134"/>
      <c r="I76" s="134"/>
      <c r="J76" s="143"/>
      <c r="K76" s="134"/>
      <c r="L76" s="134"/>
      <c r="M76" s="134"/>
      <c r="N76" s="134"/>
      <c r="O76" s="134"/>
      <c r="P76" s="134"/>
      <c r="Q76" s="134"/>
      <c r="R76" s="134"/>
      <c r="S76" s="134"/>
      <c r="T76" s="134"/>
      <c r="U76" s="134"/>
      <c r="V76" s="134"/>
      <c r="W76" s="134"/>
      <c r="X76" s="134"/>
      <c r="Y76" s="134"/>
      <c r="Z76" s="134"/>
      <c r="AA76" s="141"/>
      <c r="AB76" s="141"/>
      <c r="AC76" s="141"/>
      <c r="AD76" s="141"/>
      <c r="AE76" s="141"/>
      <c r="AF76" s="141"/>
      <c r="AG76" s="141"/>
      <c r="AH76" s="141"/>
      <c r="AI76" s="134"/>
      <c r="AJ76" s="134"/>
      <c r="AK76" s="134"/>
      <c r="AL76" s="134"/>
      <c r="AM76" s="134"/>
      <c r="AN76" s="134"/>
      <c r="AO76" s="134"/>
      <c r="AP76" s="134"/>
    </row>
    <row r="77" ht="15.75" customHeight="1">
      <c r="A77" s="134"/>
      <c r="B77" s="134"/>
      <c r="C77" s="134"/>
      <c r="D77" s="134"/>
      <c r="E77" s="134"/>
      <c r="F77" s="134"/>
      <c r="G77" s="134"/>
      <c r="H77" s="134"/>
      <c r="I77" s="134"/>
      <c r="J77" s="143"/>
      <c r="K77" s="134"/>
      <c r="L77" s="134"/>
      <c r="M77" s="134"/>
      <c r="N77" s="134"/>
      <c r="O77" s="134"/>
      <c r="P77" s="134"/>
      <c r="Q77" s="134"/>
      <c r="R77" s="134"/>
      <c r="S77" s="134"/>
      <c r="T77" s="134"/>
      <c r="U77" s="134"/>
      <c r="V77" s="134"/>
      <c r="W77" s="134"/>
      <c r="X77" s="134"/>
      <c r="Y77" s="134"/>
      <c r="Z77" s="134"/>
      <c r="AA77" s="141"/>
      <c r="AB77" s="141"/>
      <c r="AC77" s="141"/>
      <c r="AD77" s="141"/>
      <c r="AE77" s="141"/>
      <c r="AF77" s="141"/>
      <c r="AG77" s="141"/>
      <c r="AH77" s="141"/>
      <c r="AI77" s="134"/>
      <c r="AJ77" s="134"/>
      <c r="AK77" s="134"/>
      <c r="AL77" s="134"/>
      <c r="AM77" s="134"/>
      <c r="AN77" s="134"/>
      <c r="AO77" s="134"/>
      <c r="AP77" s="134"/>
    </row>
    <row r="78" ht="15.75" customHeight="1">
      <c r="A78" s="134"/>
      <c r="B78" s="134"/>
      <c r="C78" s="134"/>
      <c r="D78" s="134"/>
      <c r="E78" s="134"/>
      <c r="F78" s="134"/>
      <c r="G78" s="134"/>
      <c r="H78" s="134"/>
      <c r="I78" s="134"/>
      <c r="J78" s="143"/>
      <c r="K78" s="134"/>
      <c r="L78" s="134"/>
      <c r="M78" s="134"/>
      <c r="N78" s="134"/>
      <c r="O78" s="134"/>
      <c r="P78" s="134"/>
      <c r="Q78" s="134"/>
      <c r="R78" s="134"/>
      <c r="S78" s="134"/>
      <c r="T78" s="134"/>
      <c r="U78" s="134"/>
      <c r="V78" s="134"/>
      <c r="W78" s="134"/>
      <c r="X78" s="134"/>
      <c r="Y78" s="134"/>
      <c r="Z78" s="134"/>
      <c r="AA78" s="141"/>
      <c r="AB78" s="141"/>
      <c r="AC78" s="141"/>
      <c r="AD78" s="141"/>
      <c r="AE78" s="141"/>
      <c r="AF78" s="141"/>
      <c r="AG78" s="141"/>
      <c r="AH78" s="141"/>
      <c r="AI78" s="134"/>
      <c r="AJ78" s="134"/>
      <c r="AK78" s="134"/>
      <c r="AL78" s="134"/>
      <c r="AM78" s="134"/>
      <c r="AN78" s="134"/>
      <c r="AO78" s="134"/>
      <c r="AP78" s="134"/>
    </row>
    <row r="79" ht="15.75" customHeight="1">
      <c r="A79" s="134"/>
      <c r="B79" s="134"/>
      <c r="C79" s="134"/>
      <c r="D79" s="134"/>
      <c r="E79" s="134"/>
      <c r="F79" s="134"/>
      <c r="G79" s="134"/>
      <c r="H79" s="134"/>
      <c r="I79" s="134"/>
      <c r="J79" s="143"/>
      <c r="K79" s="134"/>
      <c r="L79" s="134"/>
      <c r="M79" s="134"/>
      <c r="N79" s="134"/>
      <c r="O79" s="134"/>
      <c r="P79" s="134"/>
      <c r="Q79" s="134"/>
      <c r="R79" s="134"/>
      <c r="S79" s="134"/>
      <c r="T79" s="134"/>
      <c r="U79" s="134"/>
      <c r="V79" s="134"/>
      <c r="W79" s="134"/>
      <c r="X79" s="134"/>
      <c r="Y79" s="134"/>
      <c r="Z79" s="134"/>
      <c r="AA79" s="141"/>
      <c r="AB79" s="141"/>
      <c r="AC79" s="141"/>
      <c r="AD79" s="141"/>
      <c r="AE79" s="141"/>
      <c r="AF79" s="141"/>
      <c r="AG79" s="141"/>
      <c r="AH79" s="141"/>
      <c r="AI79" s="134"/>
      <c r="AJ79" s="134"/>
      <c r="AK79" s="134"/>
      <c r="AL79" s="134"/>
      <c r="AM79" s="134"/>
      <c r="AN79" s="134"/>
      <c r="AO79" s="134"/>
      <c r="AP79" s="134"/>
    </row>
    <row r="80" ht="15.75" customHeight="1">
      <c r="A80" s="134"/>
      <c r="B80" s="134"/>
      <c r="C80" s="134"/>
      <c r="D80" s="134"/>
      <c r="E80" s="134"/>
      <c r="F80" s="134"/>
      <c r="G80" s="134"/>
      <c r="H80" s="134"/>
      <c r="I80" s="134"/>
      <c r="J80" s="143"/>
      <c r="K80" s="134"/>
      <c r="L80" s="134"/>
      <c r="M80" s="134"/>
      <c r="N80" s="134"/>
      <c r="O80" s="134"/>
      <c r="P80" s="134"/>
      <c r="Q80" s="134"/>
      <c r="R80" s="134"/>
      <c r="S80" s="134"/>
      <c r="T80" s="134"/>
      <c r="U80" s="134"/>
      <c r="V80" s="134"/>
      <c r="W80" s="134"/>
      <c r="X80" s="134"/>
      <c r="Y80" s="134"/>
      <c r="Z80" s="134"/>
      <c r="AA80" s="141"/>
      <c r="AB80" s="141"/>
      <c r="AC80" s="141"/>
      <c r="AD80" s="141"/>
      <c r="AE80" s="141"/>
      <c r="AF80" s="141"/>
      <c r="AG80" s="141"/>
      <c r="AH80" s="141"/>
      <c r="AI80" s="134"/>
      <c r="AJ80" s="134"/>
      <c r="AK80" s="134"/>
      <c r="AL80" s="134"/>
      <c r="AM80" s="134"/>
      <c r="AN80" s="134"/>
      <c r="AO80" s="134"/>
      <c r="AP80" s="134"/>
    </row>
    <row r="81" ht="15.75" customHeight="1">
      <c r="A81" s="134"/>
      <c r="B81" s="134"/>
      <c r="C81" s="134"/>
      <c r="D81" s="134"/>
      <c r="E81" s="134"/>
      <c r="F81" s="134"/>
      <c r="G81" s="134"/>
      <c r="H81" s="134"/>
      <c r="I81" s="134"/>
      <c r="J81" s="143"/>
      <c r="K81" s="134"/>
      <c r="L81" s="134"/>
      <c r="M81" s="134"/>
      <c r="N81" s="134"/>
      <c r="O81" s="134"/>
      <c r="P81" s="134"/>
      <c r="Q81" s="134"/>
      <c r="R81" s="134"/>
      <c r="S81" s="134"/>
      <c r="T81" s="134"/>
      <c r="U81" s="134"/>
      <c r="V81" s="134"/>
      <c r="W81" s="134"/>
      <c r="X81" s="134"/>
      <c r="Y81" s="134"/>
      <c r="Z81" s="134"/>
      <c r="AA81" s="141"/>
      <c r="AB81" s="141"/>
      <c r="AC81" s="141"/>
      <c r="AD81" s="141"/>
      <c r="AE81" s="141"/>
      <c r="AF81" s="141"/>
      <c r="AG81" s="141"/>
      <c r="AH81" s="141"/>
      <c r="AI81" s="134"/>
      <c r="AJ81" s="134"/>
      <c r="AK81" s="134"/>
      <c r="AL81" s="134"/>
      <c r="AM81" s="134"/>
      <c r="AN81" s="134"/>
      <c r="AO81" s="134"/>
      <c r="AP81" s="134"/>
    </row>
    <row r="82" ht="15.75" customHeight="1">
      <c r="A82" s="134"/>
      <c r="B82" s="134"/>
      <c r="C82" s="134"/>
      <c r="D82" s="134"/>
      <c r="E82" s="134"/>
      <c r="F82" s="134"/>
      <c r="G82" s="134"/>
      <c r="H82" s="134"/>
      <c r="I82" s="134"/>
      <c r="J82" s="143"/>
      <c r="K82" s="134"/>
      <c r="L82" s="134"/>
      <c r="M82" s="134"/>
      <c r="N82" s="134"/>
      <c r="O82" s="134"/>
      <c r="P82" s="134"/>
      <c r="Q82" s="134"/>
      <c r="R82" s="134"/>
      <c r="S82" s="134"/>
      <c r="T82" s="134"/>
      <c r="U82" s="134"/>
      <c r="V82" s="134"/>
      <c r="W82" s="134"/>
      <c r="X82" s="134"/>
      <c r="Y82" s="134"/>
      <c r="Z82" s="134"/>
      <c r="AA82" s="141"/>
      <c r="AB82" s="141"/>
      <c r="AC82" s="141"/>
      <c r="AD82" s="141"/>
      <c r="AE82" s="141"/>
      <c r="AF82" s="141"/>
      <c r="AG82" s="141"/>
      <c r="AH82" s="141"/>
      <c r="AI82" s="134"/>
      <c r="AJ82" s="134"/>
      <c r="AK82" s="134"/>
      <c r="AL82" s="134"/>
      <c r="AM82" s="134"/>
      <c r="AN82" s="134"/>
      <c r="AO82" s="134"/>
      <c r="AP82" s="134"/>
    </row>
    <row r="83" ht="15.75" customHeight="1">
      <c r="A83" s="134"/>
      <c r="B83" s="134"/>
      <c r="C83" s="134"/>
      <c r="D83" s="134"/>
      <c r="E83" s="134"/>
      <c r="F83" s="134"/>
      <c r="G83" s="134"/>
      <c r="H83" s="134"/>
      <c r="I83" s="134"/>
      <c r="J83" s="143"/>
      <c r="K83" s="134"/>
      <c r="L83" s="134"/>
      <c r="M83" s="134"/>
      <c r="N83" s="134"/>
      <c r="O83" s="134"/>
      <c r="P83" s="134"/>
      <c r="Q83" s="134"/>
      <c r="R83" s="134"/>
      <c r="S83" s="134"/>
      <c r="T83" s="134"/>
      <c r="U83" s="134"/>
      <c r="V83" s="134"/>
      <c r="W83" s="134"/>
      <c r="X83" s="134"/>
      <c r="Y83" s="134"/>
      <c r="Z83" s="134"/>
      <c r="AA83" s="141"/>
      <c r="AB83" s="141"/>
      <c r="AC83" s="141"/>
      <c r="AD83" s="141"/>
      <c r="AE83" s="141"/>
      <c r="AF83" s="141"/>
      <c r="AG83" s="141"/>
      <c r="AH83" s="141"/>
      <c r="AI83" s="134"/>
      <c r="AJ83" s="134"/>
      <c r="AK83" s="134"/>
      <c r="AL83" s="134"/>
      <c r="AM83" s="134"/>
      <c r="AN83" s="134"/>
      <c r="AO83" s="134"/>
      <c r="AP83" s="134"/>
    </row>
    <row r="84" ht="15.75" customHeight="1">
      <c r="A84" s="134"/>
      <c r="B84" s="134"/>
      <c r="C84" s="134"/>
      <c r="D84" s="134"/>
      <c r="E84" s="134"/>
      <c r="F84" s="134"/>
      <c r="G84" s="134"/>
      <c r="H84" s="134"/>
      <c r="I84" s="134"/>
      <c r="J84" s="143"/>
      <c r="K84" s="134"/>
      <c r="L84" s="134"/>
      <c r="M84" s="134"/>
      <c r="N84" s="134"/>
      <c r="O84" s="134"/>
      <c r="P84" s="134"/>
      <c r="Q84" s="134"/>
      <c r="R84" s="134"/>
      <c r="S84" s="134"/>
      <c r="T84" s="134"/>
      <c r="U84" s="134"/>
      <c r="V84" s="134"/>
      <c r="W84" s="134"/>
      <c r="X84" s="134"/>
      <c r="Y84" s="134"/>
      <c r="Z84" s="134"/>
      <c r="AA84" s="141"/>
      <c r="AB84" s="141"/>
      <c r="AC84" s="141"/>
      <c r="AD84" s="141"/>
      <c r="AE84" s="141"/>
      <c r="AF84" s="141"/>
      <c r="AG84" s="141"/>
      <c r="AH84" s="141"/>
      <c r="AI84" s="134"/>
      <c r="AJ84" s="134"/>
      <c r="AK84" s="134"/>
      <c r="AL84" s="134"/>
      <c r="AM84" s="134"/>
      <c r="AN84" s="134"/>
      <c r="AO84" s="134"/>
      <c r="AP84" s="134"/>
    </row>
    <row r="85" ht="15.75" customHeight="1">
      <c r="A85" s="134"/>
      <c r="B85" s="134"/>
      <c r="C85" s="134"/>
      <c r="D85" s="134"/>
      <c r="E85" s="134"/>
      <c r="F85" s="134"/>
      <c r="G85" s="134"/>
      <c r="H85" s="134"/>
      <c r="I85" s="134"/>
      <c r="J85" s="143"/>
      <c r="K85" s="134"/>
      <c r="L85" s="134"/>
      <c r="M85" s="134"/>
      <c r="N85" s="134"/>
      <c r="O85" s="134"/>
      <c r="P85" s="134"/>
      <c r="Q85" s="134"/>
      <c r="R85" s="134"/>
      <c r="S85" s="134"/>
      <c r="T85" s="134"/>
      <c r="U85" s="134"/>
      <c r="V85" s="134"/>
      <c r="W85" s="134"/>
      <c r="X85" s="134"/>
      <c r="Y85" s="134"/>
      <c r="Z85" s="134"/>
      <c r="AA85" s="141"/>
      <c r="AB85" s="141"/>
      <c r="AC85" s="141"/>
      <c r="AD85" s="141"/>
      <c r="AE85" s="141"/>
      <c r="AF85" s="141"/>
      <c r="AG85" s="141"/>
      <c r="AH85" s="141"/>
      <c r="AI85" s="134"/>
      <c r="AJ85" s="134"/>
      <c r="AK85" s="134"/>
      <c r="AL85" s="134"/>
      <c r="AM85" s="134"/>
      <c r="AN85" s="134"/>
      <c r="AO85" s="134"/>
      <c r="AP85" s="134"/>
    </row>
    <row r="86" ht="15.75" customHeight="1">
      <c r="A86" s="134"/>
      <c r="B86" s="134"/>
      <c r="C86" s="134"/>
      <c r="D86" s="134"/>
      <c r="E86" s="134"/>
      <c r="F86" s="134"/>
      <c r="G86" s="134"/>
      <c r="H86" s="134"/>
      <c r="I86" s="134"/>
      <c r="J86" s="143"/>
      <c r="K86" s="134"/>
      <c r="L86" s="134"/>
      <c r="M86" s="134"/>
      <c r="N86" s="134"/>
      <c r="O86" s="134"/>
      <c r="P86" s="134"/>
      <c r="Q86" s="134"/>
      <c r="R86" s="134"/>
      <c r="S86" s="134"/>
      <c r="T86" s="134"/>
      <c r="U86" s="134"/>
      <c r="V86" s="134"/>
      <c r="W86" s="134"/>
      <c r="X86" s="134"/>
      <c r="Y86" s="134"/>
      <c r="Z86" s="134"/>
      <c r="AA86" s="141"/>
      <c r="AB86" s="141"/>
      <c r="AC86" s="141"/>
      <c r="AD86" s="141"/>
      <c r="AE86" s="141"/>
      <c r="AF86" s="141"/>
      <c r="AG86" s="141"/>
      <c r="AH86" s="141"/>
      <c r="AI86" s="134"/>
      <c r="AJ86" s="134"/>
      <c r="AK86" s="134"/>
      <c r="AL86" s="134"/>
      <c r="AM86" s="134"/>
      <c r="AN86" s="134"/>
      <c r="AO86" s="134"/>
      <c r="AP86" s="134"/>
    </row>
    <row r="87" ht="15.75" customHeight="1">
      <c r="A87" s="134"/>
      <c r="B87" s="134"/>
      <c r="C87" s="134"/>
      <c r="D87" s="134"/>
      <c r="E87" s="134"/>
      <c r="F87" s="134"/>
      <c r="G87" s="134"/>
      <c r="H87" s="134"/>
      <c r="I87" s="134"/>
      <c r="J87" s="143"/>
      <c r="K87" s="134"/>
      <c r="L87" s="134"/>
      <c r="M87" s="134"/>
      <c r="N87" s="134"/>
      <c r="O87" s="134"/>
      <c r="P87" s="134"/>
      <c r="Q87" s="134"/>
      <c r="R87" s="134"/>
      <c r="S87" s="134"/>
      <c r="T87" s="134"/>
      <c r="U87" s="134"/>
      <c r="V87" s="134"/>
      <c r="W87" s="134"/>
      <c r="X87" s="134"/>
      <c r="Y87" s="134"/>
      <c r="Z87" s="134"/>
      <c r="AA87" s="141"/>
      <c r="AB87" s="141"/>
      <c r="AC87" s="141"/>
      <c r="AD87" s="141"/>
      <c r="AE87" s="141"/>
      <c r="AF87" s="141"/>
      <c r="AG87" s="141"/>
      <c r="AH87" s="141"/>
      <c r="AI87" s="134"/>
      <c r="AJ87" s="134"/>
      <c r="AK87" s="134"/>
      <c r="AL87" s="134"/>
      <c r="AM87" s="134"/>
      <c r="AN87" s="134"/>
      <c r="AO87" s="134"/>
      <c r="AP87" s="134"/>
    </row>
    <row r="88" ht="15.75" customHeight="1">
      <c r="A88" s="134"/>
      <c r="B88" s="134"/>
      <c r="C88" s="134"/>
      <c r="D88" s="134"/>
      <c r="E88" s="134"/>
      <c r="F88" s="134"/>
      <c r="G88" s="134"/>
      <c r="H88" s="134"/>
      <c r="I88" s="134"/>
      <c r="J88" s="143"/>
      <c r="K88" s="134"/>
      <c r="L88" s="134"/>
      <c r="M88" s="134"/>
      <c r="N88" s="134"/>
      <c r="O88" s="134"/>
      <c r="P88" s="134"/>
      <c r="Q88" s="134"/>
      <c r="R88" s="134"/>
      <c r="S88" s="134"/>
      <c r="T88" s="134"/>
      <c r="U88" s="134"/>
      <c r="V88" s="134"/>
      <c r="W88" s="134"/>
      <c r="X88" s="134"/>
      <c r="Y88" s="134"/>
      <c r="Z88" s="134"/>
      <c r="AA88" s="141"/>
      <c r="AB88" s="141"/>
      <c r="AC88" s="141"/>
      <c r="AD88" s="141"/>
      <c r="AE88" s="141"/>
      <c r="AF88" s="141"/>
      <c r="AG88" s="141"/>
      <c r="AH88" s="141"/>
      <c r="AI88" s="134"/>
      <c r="AJ88" s="134"/>
      <c r="AK88" s="134"/>
      <c r="AL88" s="134"/>
      <c r="AM88" s="134"/>
      <c r="AN88" s="134"/>
      <c r="AO88" s="134"/>
      <c r="AP88" s="134"/>
    </row>
    <row r="89" ht="15.75" customHeight="1">
      <c r="A89" s="134"/>
      <c r="B89" s="134"/>
      <c r="C89" s="134"/>
      <c r="D89" s="134"/>
      <c r="E89" s="134"/>
      <c r="F89" s="134"/>
      <c r="G89" s="134"/>
      <c r="H89" s="134"/>
      <c r="I89" s="134"/>
      <c r="J89" s="143"/>
      <c r="K89" s="134"/>
      <c r="L89" s="134"/>
      <c r="M89" s="134"/>
      <c r="N89" s="134"/>
      <c r="O89" s="134"/>
      <c r="P89" s="134"/>
      <c r="Q89" s="134"/>
      <c r="R89" s="134"/>
      <c r="S89" s="134"/>
      <c r="T89" s="134"/>
      <c r="U89" s="134"/>
      <c r="V89" s="134"/>
      <c r="W89" s="134"/>
      <c r="X89" s="134"/>
      <c r="Y89" s="134"/>
      <c r="Z89" s="134"/>
      <c r="AA89" s="141"/>
      <c r="AB89" s="141"/>
      <c r="AC89" s="141"/>
      <c r="AD89" s="141"/>
      <c r="AE89" s="141"/>
      <c r="AF89" s="141"/>
      <c r="AG89" s="141"/>
      <c r="AH89" s="141"/>
      <c r="AI89" s="134"/>
      <c r="AJ89" s="134"/>
      <c r="AK89" s="134"/>
      <c r="AL89" s="134"/>
      <c r="AM89" s="134"/>
      <c r="AN89" s="134"/>
      <c r="AO89" s="134"/>
      <c r="AP89" s="134"/>
    </row>
    <row r="90" ht="15.75" customHeight="1">
      <c r="A90" s="134"/>
      <c r="B90" s="134"/>
      <c r="C90" s="134"/>
      <c r="D90" s="134"/>
      <c r="E90" s="134"/>
      <c r="F90" s="134"/>
      <c r="G90" s="134"/>
      <c r="H90" s="134"/>
      <c r="I90" s="134"/>
      <c r="J90" s="143"/>
      <c r="K90" s="134"/>
      <c r="L90" s="134"/>
      <c r="M90" s="134"/>
      <c r="N90" s="134"/>
      <c r="O90" s="134"/>
      <c r="P90" s="134"/>
      <c r="Q90" s="134"/>
      <c r="R90" s="134"/>
      <c r="S90" s="134"/>
      <c r="T90" s="134"/>
      <c r="U90" s="134"/>
      <c r="V90" s="134"/>
      <c r="W90" s="134"/>
      <c r="X90" s="134"/>
      <c r="Y90" s="134"/>
      <c r="Z90" s="134"/>
      <c r="AA90" s="141"/>
      <c r="AB90" s="141"/>
      <c r="AC90" s="141"/>
      <c r="AD90" s="141"/>
      <c r="AE90" s="141"/>
      <c r="AF90" s="141"/>
      <c r="AG90" s="141"/>
      <c r="AH90" s="141"/>
      <c r="AI90" s="134"/>
      <c r="AJ90" s="134"/>
      <c r="AK90" s="134"/>
      <c r="AL90" s="134"/>
      <c r="AM90" s="134"/>
      <c r="AN90" s="134"/>
      <c r="AO90" s="134"/>
      <c r="AP90" s="134"/>
    </row>
    <row r="91" ht="15.75" customHeight="1">
      <c r="A91" s="134"/>
      <c r="B91" s="134"/>
      <c r="C91" s="134"/>
      <c r="D91" s="134"/>
      <c r="E91" s="134"/>
      <c r="F91" s="134"/>
      <c r="G91" s="134"/>
      <c r="H91" s="134"/>
      <c r="I91" s="134"/>
      <c r="J91" s="143"/>
      <c r="K91" s="134"/>
      <c r="L91" s="134"/>
      <c r="M91" s="134"/>
      <c r="N91" s="134"/>
      <c r="O91" s="134"/>
      <c r="P91" s="134"/>
      <c r="Q91" s="134"/>
      <c r="R91" s="134"/>
      <c r="S91" s="134"/>
      <c r="T91" s="134"/>
      <c r="U91" s="134"/>
      <c r="V91" s="134"/>
      <c r="W91" s="134"/>
      <c r="X91" s="134"/>
      <c r="Y91" s="134"/>
      <c r="Z91" s="134"/>
      <c r="AA91" s="141"/>
      <c r="AB91" s="141"/>
      <c r="AC91" s="141"/>
      <c r="AD91" s="141"/>
      <c r="AE91" s="141"/>
      <c r="AF91" s="141"/>
      <c r="AG91" s="141"/>
      <c r="AH91" s="141"/>
      <c r="AI91" s="134"/>
      <c r="AJ91" s="134"/>
      <c r="AK91" s="134"/>
      <c r="AL91" s="134"/>
      <c r="AM91" s="134"/>
      <c r="AN91" s="134"/>
      <c r="AO91" s="134"/>
      <c r="AP91" s="134"/>
    </row>
    <row r="92" ht="15.75" customHeight="1">
      <c r="A92" s="134"/>
      <c r="B92" s="134"/>
      <c r="C92" s="134"/>
      <c r="D92" s="134"/>
      <c r="E92" s="134"/>
      <c r="F92" s="134"/>
      <c r="G92" s="134"/>
      <c r="H92" s="134"/>
      <c r="I92" s="134"/>
      <c r="J92" s="143"/>
      <c r="K92" s="134"/>
      <c r="L92" s="134"/>
      <c r="M92" s="134"/>
      <c r="N92" s="134"/>
      <c r="O92" s="134"/>
      <c r="P92" s="134"/>
      <c r="Q92" s="134"/>
      <c r="R92" s="134"/>
      <c r="S92" s="134"/>
      <c r="T92" s="134"/>
      <c r="U92" s="134"/>
      <c r="V92" s="134"/>
      <c r="W92" s="134"/>
      <c r="X92" s="134"/>
      <c r="Y92" s="134"/>
      <c r="Z92" s="134"/>
      <c r="AA92" s="141"/>
      <c r="AB92" s="141"/>
      <c r="AC92" s="141"/>
      <c r="AD92" s="141"/>
      <c r="AE92" s="141"/>
      <c r="AF92" s="141"/>
      <c r="AG92" s="141"/>
      <c r="AH92" s="141"/>
      <c r="AI92" s="134"/>
      <c r="AJ92" s="134"/>
      <c r="AK92" s="134"/>
      <c r="AL92" s="134"/>
      <c r="AM92" s="134"/>
      <c r="AN92" s="134"/>
      <c r="AO92" s="134"/>
      <c r="AP92" s="134"/>
    </row>
    <row r="93" ht="15.75" customHeight="1">
      <c r="A93" s="134"/>
      <c r="B93" s="134"/>
      <c r="C93" s="134"/>
      <c r="D93" s="134"/>
      <c r="E93" s="134"/>
      <c r="F93" s="134"/>
      <c r="G93" s="134"/>
      <c r="H93" s="134"/>
      <c r="I93" s="134"/>
      <c r="J93" s="143"/>
      <c r="K93" s="134"/>
      <c r="L93" s="134"/>
      <c r="M93" s="134"/>
      <c r="N93" s="134"/>
      <c r="O93" s="134"/>
      <c r="P93" s="134"/>
      <c r="Q93" s="134"/>
      <c r="R93" s="134"/>
      <c r="S93" s="134"/>
      <c r="T93" s="134"/>
      <c r="U93" s="134"/>
      <c r="V93" s="134"/>
      <c r="W93" s="134"/>
      <c r="X93" s="134"/>
      <c r="Y93" s="134"/>
      <c r="Z93" s="134"/>
      <c r="AA93" s="141"/>
      <c r="AB93" s="141"/>
      <c r="AC93" s="141"/>
      <c r="AD93" s="141"/>
      <c r="AE93" s="141"/>
      <c r="AF93" s="141"/>
      <c r="AG93" s="141"/>
      <c r="AH93" s="141"/>
      <c r="AI93" s="134"/>
      <c r="AJ93" s="134"/>
      <c r="AK93" s="134"/>
      <c r="AL93" s="134"/>
      <c r="AM93" s="134"/>
      <c r="AN93" s="134"/>
      <c r="AO93" s="134"/>
      <c r="AP93" s="134"/>
    </row>
    <row r="94" ht="15.75" customHeight="1">
      <c r="A94" s="134"/>
      <c r="B94" s="134"/>
      <c r="C94" s="134"/>
      <c r="D94" s="134"/>
      <c r="E94" s="134"/>
      <c r="F94" s="134"/>
      <c r="G94" s="134"/>
      <c r="H94" s="134"/>
      <c r="I94" s="134"/>
      <c r="J94" s="143"/>
      <c r="K94" s="134"/>
      <c r="L94" s="134"/>
      <c r="M94" s="134"/>
      <c r="N94" s="134"/>
      <c r="O94" s="134"/>
      <c r="P94" s="134"/>
      <c r="Q94" s="134"/>
      <c r="R94" s="134"/>
      <c r="S94" s="134"/>
      <c r="T94" s="134"/>
      <c r="U94" s="134"/>
      <c r="V94" s="134"/>
      <c r="W94" s="134"/>
      <c r="X94" s="134"/>
      <c r="Y94" s="134"/>
      <c r="Z94" s="134"/>
      <c r="AA94" s="141"/>
      <c r="AB94" s="141"/>
      <c r="AC94" s="141"/>
      <c r="AD94" s="141"/>
      <c r="AE94" s="141"/>
      <c r="AF94" s="141"/>
      <c r="AG94" s="141"/>
      <c r="AH94" s="141"/>
      <c r="AI94" s="134"/>
      <c r="AJ94" s="134"/>
      <c r="AK94" s="134"/>
      <c r="AL94" s="134"/>
      <c r="AM94" s="134"/>
      <c r="AN94" s="134"/>
      <c r="AO94" s="134"/>
      <c r="AP94" s="134"/>
    </row>
    <row r="95" ht="15.75" customHeight="1">
      <c r="A95" s="134"/>
      <c r="B95" s="134"/>
      <c r="C95" s="134"/>
      <c r="D95" s="134"/>
      <c r="E95" s="134"/>
      <c r="F95" s="134"/>
      <c r="G95" s="134"/>
      <c r="H95" s="134"/>
      <c r="I95" s="134"/>
      <c r="J95" s="143"/>
      <c r="K95" s="134"/>
      <c r="L95" s="134"/>
      <c r="M95" s="134"/>
      <c r="N95" s="134"/>
      <c r="O95" s="134"/>
      <c r="P95" s="134"/>
      <c r="Q95" s="134"/>
      <c r="R95" s="134"/>
      <c r="S95" s="134"/>
      <c r="T95" s="134"/>
      <c r="U95" s="134"/>
      <c r="V95" s="134"/>
      <c r="W95" s="134"/>
      <c r="X95" s="134"/>
      <c r="Y95" s="134"/>
      <c r="Z95" s="134"/>
      <c r="AA95" s="141"/>
      <c r="AB95" s="141"/>
      <c r="AC95" s="141"/>
      <c r="AD95" s="141"/>
      <c r="AE95" s="141"/>
      <c r="AF95" s="141"/>
      <c r="AG95" s="141"/>
      <c r="AH95" s="141"/>
      <c r="AI95" s="134"/>
      <c r="AJ95" s="134"/>
      <c r="AK95" s="134"/>
      <c r="AL95" s="134"/>
      <c r="AM95" s="134"/>
      <c r="AN95" s="134"/>
      <c r="AO95" s="134"/>
      <c r="AP95" s="134"/>
    </row>
    <row r="96" ht="15.75" customHeight="1">
      <c r="A96" s="134"/>
      <c r="B96" s="134"/>
      <c r="C96" s="134"/>
      <c r="D96" s="134"/>
      <c r="E96" s="134"/>
      <c r="F96" s="134"/>
      <c r="G96" s="134"/>
      <c r="H96" s="134"/>
      <c r="I96" s="134"/>
      <c r="J96" s="143"/>
      <c r="K96" s="134"/>
      <c r="L96" s="134"/>
      <c r="M96" s="134"/>
      <c r="N96" s="134"/>
      <c r="O96" s="134"/>
      <c r="P96" s="134"/>
      <c r="Q96" s="134"/>
      <c r="R96" s="134"/>
      <c r="S96" s="134"/>
      <c r="T96" s="134"/>
      <c r="U96" s="134"/>
      <c r="V96" s="134"/>
      <c r="W96" s="134"/>
      <c r="X96" s="134"/>
      <c r="Y96" s="134"/>
      <c r="Z96" s="134"/>
      <c r="AA96" s="141"/>
      <c r="AB96" s="141"/>
      <c r="AC96" s="141"/>
      <c r="AD96" s="141"/>
      <c r="AE96" s="141"/>
      <c r="AF96" s="141"/>
      <c r="AG96" s="141"/>
      <c r="AH96" s="141"/>
      <c r="AI96" s="134"/>
      <c r="AJ96" s="134"/>
      <c r="AK96" s="134"/>
      <c r="AL96" s="134"/>
      <c r="AM96" s="134"/>
      <c r="AN96" s="134"/>
      <c r="AO96" s="134"/>
      <c r="AP96" s="134"/>
    </row>
    <row r="97" ht="15.75" customHeight="1">
      <c r="A97" s="134"/>
      <c r="B97" s="134"/>
      <c r="C97" s="134"/>
      <c r="D97" s="134"/>
      <c r="E97" s="134"/>
      <c r="F97" s="134"/>
      <c r="G97" s="134"/>
      <c r="H97" s="134"/>
      <c r="I97" s="134"/>
      <c r="J97" s="143"/>
      <c r="K97" s="134"/>
      <c r="L97" s="134"/>
      <c r="M97" s="134"/>
      <c r="N97" s="134"/>
      <c r="O97" s="134"/>
      <c r="P97" s="134"/>
      <c r="Q97" s="134"/>
      <c r="R97" s="134"/>
      <c r="S97" s="134"/>
      <c r="T97" s="134"/>
      <c r="U97" s="134"/>
      <c r="V97" s="134"/>
      <c r="W97" s="134"/>
      <c r="X97" s="134"/>
      <c r="Y97" s="134"/>
      <c r="Z97" s="134"/>
      <c r="AA97" s="141"/>
      <c r="AB97" s="141"/>
      <c r="AC97" s="141"/>
      <c r="AD97" s="141"/>
      <c r="AE97" s="141"/>
      <c r="AF97" s="141"/>
      <c r="AG97" s="141"/>
      <c r="AH97" s="141"/>
      <c r="AI97" s="134"/>
      <c r="AJ97" s="134"/>
      <c r="AK97" s="134"/>
      <c r="AL97" s="134"/>
      <c r="AM97" s="134"/>
      <c r="AN97" s="134"/>
      <c r="AO97" s="134"/>
      <c r="AP97" s="134"/>
    </row>
    <row r="98" ht="15.75" customHeight="1">
      <c r="A98" s="134"/>
      <c r="B98" s="134"/>
      <c r="C98" s="134"/>
      <c r="D98" s="134"/>
      <c r="E98" s="134"/>
      <c r="F98" s="134"/>
      <c r="G98" s="134"/>
      <c r="H98" s="134"/>
      <c r="I98" s="134"/>
      <c r="J98" s="143"/>
      <c r="K98" s="134"/>
      <c r="L98" s="134"/>
      <c r="M98" s="134"/>
      <c r="N98" s="134"/>
      <c r="O98" s="134"/>
      <c r="P98" s="134"/>
      <c r="Q98" s="134"/>
      <c r="R98" s="134"/>
      <c r="S98" s="134"/>
      <c r="T98" s="134"/>
      <c r="U98" s="134"/>
      <c r="V98" s="134"/>
      <c r="W98" s="134"/>
      <c r="X98" s="134"/>
      <c r="Y98" s="134"/>
      <c r="Z98" s="134"/>
      <c r="AA98" s="141"/>
      <c r="AB98" s="141"/>
      <c r="AC98" s="141"/>
      <c r="AD98" s="141"/>
      <c r="AE98" s="141"/>
      <c r="AF98" s="141"/>
      <c r="AG98" s="141"/>
      <c r="AH98" s="141"/>
      <c r="AI98" s="134"/>
      <c r="AJ98" s="134"/>
      <c r="AK98" s="134"/>
      <c r="AL98" s="134"/>
      <c r="AM98" s="134"/>
      <c r="AN98" s="134"/>
      <c r="AO98" s="134"/>
      <c r="AP98" s="134"/>
    </row>
    <row r="99" ht="15.75" customHeight="1">
      <c r="A99" s="134"/>
      <c r="B99" s="134"/>
      <c r="C99" s="134"/>
      <c r="D99" s="134"/>
      <c r="E99" s="134"/>
      <c r="F99" s="134"/>
      <c r="G99" s="134"/>
      <c r="H99" s="134"/>
      <c r="I99" s="134"/>
      <c r="J99" s="143"/>
      <c r="K99" s="134"/>
      <c r="L99" s="134"/>
      <c r="M99" s="134"/>
      <c r="N99" s="134"/>
      <c r="O99" s="134"/>
      <c r="P99" s="134"/>
      <c r="Q99" s="134"/>
      <c r="R99" s="134"/>
      <c r="S99" s="134"/>
      <c r="T99" s="134"/>
      <c r="U99" s="134"/>
      <c r="V99" s="134"/>
      <c r="W99" s="134"/>
      <c r="X99" s="134"/>
      <c r="Y99" s="134"/>
      <c r="Z99" s="134"/>
      <c r="AA99" s="141"/>
      <c r="AB99" s="141"/>
      <c r="AC99" s="141"/>
      <c r="AD99" s="141"/>
      <c r="AE99" s="141"/>
      <c r="AF99" s="141"/>
      <c r="AG99" s="141"/>
      <c r="AH99" s="141"/>
      <c r="AI99" s="134"/>
      <c r="AJ99" s="134"/>
      <c r="AK99" s="134"/>
      <c r="AL99" s="134"/>
      <c r="AM99" s="134"/>
      <c r="AN99" s="134"/>
      <c r="AO99" s="134"/>
      <c r="AP99" s="134"/>
    </row>
    <row r="100" ht="15.75" customHeight="1">
      <c r="A100" s="134"/>
      <c r="B100" s="134"/>
      <c r="C100" s="134"/>
      <c r="D100" s="134"/>
      <c r="E100" s="134"/>
      <c r="F100" s="134"/>
      <c r="G100" s="134"/>
      <c r="H100" s="134"/>
      <c r="I100" s="134"/>
      <c r="J100" s="143"/>
      <c r="K100" s="134"/>
      <c r="L100" s="134"/>
      <c r="M100" s="134"/>
      <c r="N100" s="134"/>
      <c r="O100" s="134"/>
      <c r="P100" s="134"/>
      <c r="Q100" s="134"/>
      <c r="R100" s="134"/>
      <c r="S100" s="134"/>
      <c r="T100" s="134"/>
      <c r="U100" s="134"/>
      <c r="V100" s="134"/>
      <c r="W100" s="134"/>
      <c r="X100" s="134"/>
      <c r="Y100" s="134"/>
      <c r="Z100" s="134"/>
      <c r="AA100" s="141"/>
      <c r="AB100" s="141"/>
      <c r="AC100" s="141"/>
      <c r="AD100" s="141"/>
      <c r="AE100" s="141"/>
      <c r="AF100" s="141"/>
      <c r="AG100" s="141"/>
      <c r="AH100" s="141"/>
      <c r="AI100" s="134"/>
      <c r="AJ100" s="134"/>
      <c r="AK100" s="134"/>
      <c r="AL100" s="134"/>
      <c r="AM100" s="134"/>
      <c r="AN100" s="134"/>
      <c r="AO100" s="134"/>
      <c r="AP100" s="134"/>
    </row>
    <row r="101" ht="15.75" customHeight="1">
      <c r="A101" s="134"/>
      <c r="B101" s="134"/>
      <c r="C101" s="134"/>
      <c r="D101" s="134"/>
      <c r="E101" s="134"/>
      <c r="F101" s="134"/>
      <c r="G101" s="134"/>
      <c r="H101" s="134"/>
      <c r="I101" s="134"/>
      <c r="J101" s="143"/>
      <c r="K101" s="134"/>
      <c r="L101" s="134"/>
      <c r="M101" s="134"/>
      <c r="N101" s="134"/>
      <c r="O101" s="134"/>
      <c r="P101" s="134"/>
      <c r="Q101" s="134"/>
      <c r="R101" s="134"/>
      <c r="S101" s="134"/>
      <c r="T101" s="134"/>
      <c r="U101" s="134"/>
      <c r="V101" s="134"/>
      <c r="W101" s="134"/>
      <c r="X101" s="134"/>
      <c r="Y101" s="134"/>
      <c r="Z101" s="134"/>
      <c r="AA101" s="141"/>
      <c r="AB101" s="141"/>
      <c r="AC101" s="141"/>
      <c r="AD101" s="141"/>
      <c r="AE101" s="141"/>
      <c r="AF101" s="141"/>
      <c r="AG101" s="141"/>
      <c r="AH101" s="141"/>
      <c r="AI101" s="134"/>
      <c r="AJ101" s="134"/>
      <c r="AK101" s="134"/>
      <c r="AL101" s="134"/>
      <c r="AM101" s="134"/>
      <c r="AN101" s="134"/>
      <c r="AO101" s="134"/>
      <c r="AP101" s="134"/>
    </row>
    <row r="102" ht="15.75" customHeight="1">
      <c r="A102" s="134"/>
      <c r="B102" s="134"/>
      <c r="C102" s="134"/>
      <c r="D102" s="134"/>
      <c r="E102" s="134"/>
      <c r="F102" s="134"/>
      <c r="G102" s="134"/>
      <c r="H102" s="134"/>
      <c r="I102" s="134"/>
      <c r="J102" s="143"/>
      <c r="K102" s="134"/>
      <c r="L102" s="134"/>
      <c r="M102" s="134"/>
      <c r="N102" s="134"/>
      <c r="O102" s="134"/>
      <c r="P102" s="134"/>
      <c r="Q102" s="134"/>
      <c r="R102" s="134"/>
      <c r="S102" s="134"/>
      <c r="T102" s="134"/>
      <c r="U102" s="134"/>
      <c r="V102" s="134"/>
      <c r="W102" s="134"/>
      <c r="X102" s="134"/>
      <c r="Y102" s="134"/>
      <c r="Z102" s="134"/>
      <c r="AA102" s="141"/>
      <c r="AB102" s="141"/>
      <c r="AC102" s="141"/>
      <c r="AD102" s="141"/>
      <c r="AE102" s="141"/>
      <c r="AF102" s="141"/>
      <c r="AG102" s="141"/>
      <c r="AH102" s="141"/>
      <c r="AI102" s="134"/>
      <c r="AJ102" s="134"/>
      <c r="AK102" s="134"/>
      <c r="AL102" s="134"/>
      <c r="AM102" s="134"/>
      <c r="AN102" s="134"/>
      <c r="AO102" s="134"/>
      <c r="AP102" s="134"/>
    </row>
    <row r="103" ht="15.75" customHeight="1">
      <c r="A103" s="134"/>
      <c r="B103" s="134"/>
      <c r="C103" s="134"/>
      <c r="D103" s="134"/>
      <c r="E103" s="134"/>
      <c r="F103" s="134"/>
      <c r="G103" s="134"/>
      <c r="H103" s="134"/>
      <c r="I103" s="134"/>
      <c r="J103" s="143"/>
      <c r="K103" s="134"/>
      <c r="L103" s="134"/>
      <c r="M103" s="134"/>
      <c r="N103" s="134"/>
      <c r="O103" s="134"/>
      <c r="P103" s="134"/>
      <c r="Q103" s="134"/>
      <c r="R103" s="134"/>
      <c r="S103" s="134"/>
      <c r="T103" s="134"/>
      <c r="U103" s="134"/>
      <c r="V103" s="134"/>
      <c r="W103" s="134"/>
      <c r="X103" s="134"/>
      <c r="Y103" s="134"/>
      <c r="Z103" s="134"/>
      <c r="AA103" s="141"/>
      <c r="AB103" s="141"/>
      <c r="AC103" s="141"/>
      <c r="AD103" s="141"/>
      <c r="AE103" s="141"/>
      <c r="AF103" s="141"/>
      <c r="AG103" s="141"/>
      <c r="AH103" s="141"/>
      <c r="AI103" s="134"/>
      <c r="AJ103" s="134"/>
      <c r="AK103" s="134"/>
      <c r="AL103" s="134"/>
      <c r="AM103" s="134"/>
      <c r="AN103" s="134"/>
      <c r="AO103" s="134"/>
      <c r="AP103" s="134"/>
    </row>
    <row r="104" ht="15.75" customHeight="1">
      <c r="A104" s="134"/>
      <c r="B104" s="134"/>
      <c r="C104" s="134"/>
      <c r="D104" s="134"/>
      <c r="E104" s="134"/>
      <c r="F104" s="134"/>
      <c r="G104" s="134"/>
      <c r="H104" s="134"/>
      <c r="I104" s="134"/>
      <c r="J104" s="143"/>
      <c r="K104" s="134"/>
      <c r="L104" s="134"/>
      <c r="M104" s="134"/>
      <c r="N104" s="134"/>
      <c r="O104" s="134"/>
      <c r="P104" s="134"/>
      <c r="Q104" s="134"/>
      <c r="R104" s="134"/>
      <c r="S104" s="134"/>
      <c r="T104" s="134"/>
      <c r="U104" s="134"/>
      <c r="V104" s="134"/>
      <c r="W104" s="134"/>
      <c r="X104" s="134"/>
      <c r="Y104" s="134"/>
      <c r="Z104" s="134"/>
      <c r="AA104" s="141"/>
      <c r="AB104" s="141"/>
      <c r="AC104" s="141"/>
      <c r="AD104" s="141"/>
      <c r="AE104" s="141"/>
      <c r="AF104" s="141"/>
      <c r="AG104" s="141"/>
      <c r="AH104" s="141"/>
      <c r="AI104" s="134"/>
      <c r="AJ104" s="134"/>
      <c r="AK104" s="134"/>
      <c r="AL104" s="134"/>
      <c r="AM104" s="134"/>
      <c r="AN104" s="134"/>
      <c r="AO104" s="134"/>
      <c r="AP104" s="134"/>
    </row>
    <row r="105" ht="15.75" customHeight="1">
      <c r="A105" s="134"/>
      <c r="B105" s="134"/>
      <c r="C105" s="134"/>
      <c r="D105" s="134"/>
      <c r="E105" s="134"/>
      <c r="F105" s="134"/>
      <c r="G105" s="134"/>
      <c r="H105" s="134"/>
      <c r="I105" s="134"/>
      <c r="J105" s="143"/>
      <c r="K105" s="134"/>
      <c r="L105" s="134"/>
      <c r="M105" s="134"/>
      <c r="N105" s="134"/>
      <c r="O105" s="134"/>
      <c r="P105" s="134"/>
      <c r="Q105" s="134"/>
      <c r="R105" s="134"/>
      <c r="S105" s="134"/>
      <c r="T105" s="134"/>
      <c r="U105" s="134"/>
      <c r="V105" s="134"/>
      <c r="W105" s="134"/>
      <c r="X105" s="134"/>
      <c r="Y105" s="134"/>
      <c r="Z105" s="134"/>
      <c r="AA105" s="141"/>
      <c r="AB105" s="141"/>
      <c r="AC105" s="141"/>
      <c r="AD105" s="141"/>
      <c r="AE105" s="141"/>
      <c r="AF105" s="141"/>
      <c r="AG105" s="141"/>
      <c r="AH105" s="141"/>
      <c r="AI105" s="134"/>
      <c r="AJ105" s="134"/>
      <c r="AK105" s="134"/>
      <c r="AL105" s="134"/>
      <c r="AM105" s="134"/>
      <c r="AN105" s="134"/>
      <c r="AO105" s="134"/>
      <c r="AP105" s="134"/>
    </row>
    <row r="106" ht="15.75" customHeight="1">
      <c r="A106" s="134"/>
      <c r="B106" s="134"/>
      <c r="C106" s="134"/>
      <c r="D106" s="134"/>
      <c r="E106" s="134"/>
      <c r="F106" s="134"/>
      <c r="G106" s="134"/>
      <c r="H106" s="134"/>
      <c r="I106" s="134"/>
      <c r="J106" s="143"/>
      <c r="K106" s="134"/>
      <c r="L106" s="134"/>
      <c r="M106" s="134"/>
      <c r="N106" s="134"/>
      <c r="O106" s="134"/>
      <c r="P106" s="134"/>
      <c r="Q106" s="134"/>
      <c r="R106" s="134"/>
      <c r="S106" s="134"/>
      <c r="T106" s="134"/>
      <c r="U106" s="134"/>
      <c r="V106" s="134"/>
      <c r="W106" s="134"/>
      <c r="X106" s="134"/>
      <c r="Y106" s="134"/>
      <c r="Z106" s="134"/>
      <c r="AA106" s="141"/>
      <c r="AB106" s="141"/>
      <c r="AC106" s="141"/>
      <c r="AD106" s="141"/>
      <c r="AE106" s="141"/>
      <c r="AF106" s="141"/>
      <c r="AG106" s="141"/>
      <c r="AH106" s="141"/>
      <c r="AI106" s="134"/>
      <c r="AJ106" s="134"/>
      <c r="AK106" s="134"/>
      <c r="AL106" s="134"/>
      <c r="AM106" s="134"/>
      <c r="AN106" s="134"/>
      <c r="AO106" s="134"/>
      <c r="AP106" s="134"/>
    </row>
    <row r="107" ht="15.75" customHeight="1">
      <c r="A107" s="134"/>
      <c r="B107" s="134"/>
      <c r="C107" s="134"/>
      <c r="D107" s="134"/>
      <c r="E107" s="134"/>
      <c r="F107" s="134"/>
      <c r="G107" s="134"/>
      <c r="H107" s="134"/>
      <c r="I107" s="134"/>
      <c r="J107" s="143"/>
      <c r="K107" s="134"/>
      <c r="L107" s="134"/>
      <c r="M107" s="134"/>
      <c r="N107" s="134"/>
      <c r="O107" s="134"/>
      <c r="P107" s="134"/>
      <c r="Q107" s="134"/>
      <c r="R107" s="134"/>
      <c r="S107" s="134"/>
      <c r="T107" s="134"/>
      <c r="U107" s="134"/>
      <c r="V107" s="134"/>
      <c r="W107" s="134"/>
      <c r="X107" s="134"/>
      <c r="Y107" s="134"/>
      <c r="Z107" s="134"/>
      <c r="AA107" s="141"/>
      <c r="AB107" s="141"/>
      <c r="AC107" s="141"/>
      <c r="AD107" s="141"/>
      <c r="AE107" s="141"/>
      <c r="AF107" s="141"/>
      <c r="AG107" s="141"/>
      <c r="AH107" s="141"/>
      <c r="AI107" s="134"/>
      <c r="AJ107" s="134"/>
      <c r="AK107" s="134"/>
      <c r="AL107" s="134"/>
      <c r="AM107" s="134"/>
      <c r="AN107" s="134"/>
      <c r="AO107" s="134"/>
      <c r="AP107" s="134"/>
    </row>
    <row r="108" ht="15.75" customHeight="1">
      <c r="A108" s="134"/>
      <c r="B108" s="134"/>
      <c r="C108" s="134"/>
      <c r="D108" s="134"/>
      <c r="E108" s="134"/>
      <c r="F108" s="134"/>
      <c r="G108" s="134"/>
      <c r="H108" s="134"/>
      <c r="I108" s="134"/>
      <c r="J108" s="143"/>
      <c r="K108" s="134"/>
      <c r="L108" s="134"/>
      <c r="M108" s="134"/>
      <c r="N108" s="134"/>
      <c r="O108" s="134"/>
      <c r="P108" s="134"/>
      <c r="Q108" s="134"/>
      <c r="R108" s="134"/>
      <c r="S108" s="134"/>
      <c r="T108" s="134"/>
      <c r="U108" s="134"/>
      <c r="V108" s="134"/>
      <c r="W108" s="134"/>
      <c r="X108" s="134"/>
      <c r="Y108" s="134"/>
      <c r="Z108" s="134"/>
      <c r="AA108" s="141"/>
      <c r="AB108" s="141"/>
      <c r="AC108" s="141"/>
      <c r="AD108" s="141"/>
      <c r="AE108" s="141"/>
      <c r="AF108" s="141"/>
      <c r="AG108" s="141"/>
      <c r="AH108" s="141"/>
      <c r="AI108" s="134"/>
      <c r="AJ108" s="134"/>
      <c r="AK108" s="134"/>
      <c r="AL108" s="134"/>
      <c r="AM108" s="134"/>
      <c r="AN108" s="134"/>
      <c r="AO108" s="134"/>
      <c r="AP108" s="134"/>
    </row>
    <row r="109" ht="15.75" customHeight="1">
      <c r="A109" s="134"/>
      <c r="B109" s="134"/>
      <c r="C109" s="134"/>
      <c r="D109" s="134"/>
      <c r="E109" s="134"/>
      <c r="F109" s="134"/>
      <c r="G109" s="134"/>
      <c r="H109" s="134"/>
      <c r="I109" s="134"/>
      <c r="J109" s="143"/>
      <c r="K109" s="134"/>
      <c r="L109" s="134"/>
      <c r="M109" s="134"/>
      <c r="N109" s="134"/>
      <c r="O109" s="134"/>
      <c r="P109" s="134"/>
      <c r="Q109" s="134"/>
      <c r="R109" s="134"/>
      <c r="S109" s="134"/>
      <c r="T109" s="134"/>
      <c r="U109" s="134"/>
      <c r="V109" s="134"/>
      <c r="W109" s="134"/>
      <c r="X109" s="134"/>
      <c r="Y109" s="134"/>
      <c r="Z109" s="134"/>
      <c r="AA109" s="141"/>
      <c r="AB109" s="141"/>
      <c r="AC109" s="141"/>
      <c r="AD109" s="141"/>
      <c r="AE109" s="141"/>
      <c r="AF109" s="141"/>
      <c r="AG109" s="141"/>
      <c r="AH109" s="141"/>
      <c r="AI109" s="134"/>
      <c r="AJ109" s="134"/>
      <c r="AK109" s="134"/>
      <c r="AL109" s="134"/>
      <c r="AM109" s="134"/>
      <c r="AN109" s="134"/>
      <c r="AO109" s="134"/>
      <c r="AP109" s="134"/>
    </row>
    <row r="110" ht="15.75" customHeight="1">
      <c r="A110" s="134"/>
      <c r="B110" s="134"/>
      <c r="C110" s="134"/>
      <c r="D110" s="134"/>
      <c r="E110" s="134"/>
      <c r="F110" s="134"/>
      <c r="G110" s="134"/>
      <c r="H110" s="134"/>
      <c r="I110" s="134"/>
      <c r="J110" s="143"/>
      <c r="K110" s="134"/>
      <c r="L110" s="134"/>
      <c r="M110" s="134"/>
      <c r="N110" s="134"/>
      <c r="O110" s="134"/>
      <c r="P110" s="134"/>
      <c r="Q110" s="134"/>
      <c r="R110" s="134"/>
      <c r="S110" s="134"/>
      <c r="T110" s="134"/>
      <c r="U110" s="134"/>
      <c r="V110" s="134"/>
      <c r="W110" s="134"/>
      <c r="X110" s="134"/>
      <c r="Y110" s="134"/>
      <c r="Z110" s="134"/>
      <c r="AA110" s="141"/>
      <c r="AB110" s="141"/>
      <c r="AC110" s="141"/>
      <c r="AD110" s="141"/>
      <c r="AE110" s="141"/>
      <c r="AF110" s="141"/>
      <c r="AG110" s="141"/>
      <c r="AH110" s="141"/>
      <c r="AI110" s="134"/>
      <c r="AJ110" s="134"/>
      <c r="AK110" s="134"/>
      <c r="AL110" s="134"/>
      <c r="AM110" s="134"/>
      <c r="AN110" s="134"/>
      <c r="AO110" s="134"/>
      <c r="AP110" s="134"/>
    </row>
    <row r="111" ht="15.75" customHeight="1">
      <c r="A111" s="134"/>
      <c r="B111" s="134"/>
      <c r="C111" s="134"/>
      <c r="D111" s="134"/>
      <c r="E111" s="134"/>
      <c r="F111" s="134"/>
      <c r="G111" s="134"/>
      <c r="H111" s="134"/>
      <c r="I111" s="134"/>
      <c r="J111" s="143"/>
      <c r="K111" s="134"/>
      <c r="L111" s="134"/>
      <c r="M111" s="134"/>
      <c r="N111" s="134"/>
      <c r="O111" s="134"/>
      <c r="P111" s="134"/>
      <c r="Q111" s="134"/>
      <c r="R111" s="134"/>
      <c r="S111" s="134"/>
      <c r="T111" s="134"/>
      <c r="U111" s="134"/>
      <c r="V111" s="134"/>
      <c r="W111" s="134"/>
      <c r="X111" s="134"/>
      <c r="Y111" s="134"/>
      <c r="Z111" s="134"/>
      <c r="AA111" s="141"/>
      <c r="AB111" s="141"/>
      <c r="AC111" s="141"/>
      <c r="AD111" s="141"/>
      <c r="AE111" s="141"/>
      <c r="AF111" s="141"/>
      <c r="AG111" s="141"/>
      <c r="AH111" s="141"/>
      <c r="AI111" s="134"/>
      <c r="AJ111" s="134"/>
      <c r="AK111" s="134"/>
      <c r="AL111" s="134"/>
      <c r="AM111" s="134"/>
      <c r="AN111" s="134"/>
      <c r="AO111" s="134"/>
      <c r="AP111" s="134"/>
    </row>
    <row r="112" ht="15.75" customHeight="1">
      <c r="A112" s="134"/>
      <c r="B112" s="134"/>
      <c r="C112" s="134"/>
      <c r="D112" s="134"/>
      <c r="E112" s="134"/>
      <c r="F112" s="134"/>
      <c r="G112" s="134"/>
      <c r="H112" s="134"/>
      <c r="I112" s="134"/>
      <c r="J112" s="143"/>
      <c r="K112" s="134"/>
      <c r="L112" s="134"/>
      <c r="M112" s="134"/>
      <c r="N112" s="134"/>
      <c r="O112" s="134"/>
      <c r="P112" s="134"/>
      <c r="Q112" s="134"/>
      <c r="R112" s="134"/>
      <c r="S112" s="134"/>
      <c r="T112" s="134"/>
      <c r="U112" s="134"/>
      <c r="V112" s="134"/>
      <c r="W112" s="134"/>
      <c r="X112" s="134"/>
      <c r="Y112" s="134"/>
      <c r="Z112" s="134"/>
      <c r="AA112" s="141"/>
      <c r="AB112" s="141"/>
      <c r="AC112" s="141"/>
      <c r="AD112" s="141"/>
      <c r="AE112" s="141"/>
      <c r="AF112" s="141"/>
      <c r="AG112" s="141"/>
      <c r="AH112" s="141"/>
      <c r="AI112" s="134"/>
      <c r="AJ112" s="134"/>
      <c r="AK112" s="134"/>
      <c r="AL112" s="134"/>
      <c r="AM112" s="134"/>
      <c r="AN112" s="134"/>
      <c r="AO112" s="134"/>
      <c r="AP112" s="134"/>
    </row>
    <row r="113" ht="15.75" customHeight="1">
      <c r="A113" s="134"/>
      <c r="B113" s="134"/>
      <c r="C113" s="134"/>
      <c r="D113" s="134"/>
      <c r="E113" s="134"/>
      <c r="F113" s="134"/>
      <c r="G113" s="134"/>
      <c r="H113" s="134"/>
      <c r="I113" s="134"/>
      <c r="J113" s="143"/>
      <c r="K113" s="134"/>
      <c r="L113" s="134"/>
      <c r="M113" s="134"/>
      <c r="N113" s="134"/>
      <c r="O113" s="134"/>
      <c r="P113" s="134"/>
      <c r="Q113" s="134"/>
      <c r="R113" s="134"/>
      <c r="S113" s="134"/>
      <c r="T113" s="134"/>
      <c r="U113" s="134"/>
      <c r="V113" s="134"/>
      <c r="W113" s="134"/>
      <c r="X113" s="134"/>
      <c r="Y113" s="134"/>
      <c r="Z113" s="134"/>
      <c r="AA113" s="141"/>
      <c r="AB113" s="141"/>
      <c r="AC113" s="141"/>
      <c r="AD113" s="141"/>
      <c r="AE113" s="141"/>
      <c r="AF113" s="141"/>
      <c r="AG113" s="141"/>
      <c r="AH113" s="141"/>
      <c r="AI113" s="134"/>
      <c r="AJ113" s="134"/>
      <c r="AK113" s="134"/>
      <c r="AL113" s="134"/>
      <c r="AM113" s="134"/>
      <c r="AN113" s="134"/>
      <c r="AO113" s="134"/>
      <c r="AP113" s="134"/>
    </row>
    <row r="114" ht="15.75" customHeight="1">
      <c r="A114" s="134"/>
      <c r="B114" s="134"/>
      <c r="C114" s="134"/>
      <c r="D114" s="134"/>
      <c r="E114" s="134"/>
      <c r="F114" s="134"/>
      <c r="G114" s="134"/>
      <c r="H114" s="134"/>
      <c r="I114" s="134"/>
      <c r="J114" s="143"/>
      <c r="K114" s="134"/>
      <c r="L114" s="134"/>
      <c r="M114" s="134"/>
      <c r="N114" s="134"/>
      <c r="O114" s="134"/>
      <c r="P114" s="134"/>
      <c r="Q114" s="134"/>
      <c r="R114" s="134"/>
      <c r="S114" s="134"/>
      <c r="T114" s="134"/>
      <c r="U114" s="134"/>
      <c r="V114" s="134"/>
      <c r="W114" s="134"/>
      <c r="X114" s="134"/>
      <c r="Y114" s="134"/>
      <c r="Z114" s="134"/>
      <c r="AA114" s="141"/>
      <c r="AB114" s="141"/>
      <c r="AC114" s="141"/>
      <c r="AD114" s="141"/>
      <c r="AE114" s="141"/>
      <c r="AF114" s="141"/>
      <c r="AG114" s="141"/>
      <c r="AH114" s="141"/>
      <c r="AI114" s="134"/>
      <c r="AJ114" s="134"/>
      <c r="AK114" s="134"/>
      <c r="AL114" s="134"/>
      <c r="AM114" s="134"/>
      <c r="AN114" s="134"/>
      <c r="AO114" s="134"/>
      <c r="AP114" s="134"/>
    </row>
    <row r="115" ht="15.75" customHeight="1">
      <c r="A115" s="134"/>
      <c r="B115" s="134"/>
      <c r="C115" s="134"/>
      <c r="D115" s="134"/>
      <c r="E115" s="134"/>
      <c r="F115" s="134"/>
      <c r="G115" s="134"/>
      <c r="H115" s="134"/>
      <c r="I115" s="134"/>
      <c r="J115" s="143"/>
      <c r="K115" s="134"/>
      <c r="L115" s="134"/>
      <c r="M115" s="134"/>
      <c r="N115" s="134"/>
      <c r="O115" s="134"/>
      <c r="P115" s="134"/>
      <c r="Q115" s="134"/>
      <c r="R115" s="134"/>
      <c r="S115" s="134"/>
      <c r="T115" s="134"/>
      <c r="U115" s="134"/>
      <c r="V115" s="134"/>
      <c r="W115" s="134"/>
      <c r="X115" s="134"/>
      <c r="Y115" s="134"/>
      <c r="Z115" s="134"/>
      <c r="AA115" s="141"/>
      <c r="AB115" s="141"/>
      <c r="AC115" s="141"/>
      <c r="AD115" s="141"/>
      <c r="AE115" s="141"/>
      <c r="AF115" s="141"/>
      <c r="AG115" s="141"/>
      <c r="AH115" s="141"/>
      <c r="AI115" s="134"/>
      <c r="AJ115" s="134"/>
      <c r="AK115" s="134"/>
      <c r="AL115" s="134"/>
      <c r="AM115" s="134"/>
      <c r="AN115" s="134"/>
      <c r="AO115" s="134"/>
      <c r="AP115" s="134"/>
    </row>
    <row r="116" ht="15.75" customHeight="1">
      <c r="A116" s="134"/>
      <c r="B116" s="134"/>
      <c r="C116" s="134"/>
      <c r="D116" s="134"/>
      <c r="E116" s="134"/>
      <c r="F116" s="134"/>
      <c r="G116" s="134"/>
      <c r="H116" s="134"/>
      <c r="I116" s="134"/>
      <c r="J116" s="147"/>
      <c r="K116" s="134"/>
      <c r="L116" s="134"/>
      <c r="M116" s="134"/>
      <c r="N116" s="134"/>
      <c r="O116" s="134"/>
      <c r="P116" s="134"/>
      <c r="Q116" s="134"/>
      <c r="R116" s="134"/>
      <c r="S116" s="134"/>
      <c r="T116" s="134"/>
      <c r="U116" s="134"/>
      <c r="V116" s="134"/>
      <c r="W116" s="134"/>
      <c r="X116" s="134"/>
      <c r="Y116" s="134"/>
      <c r="Z116" s="134"/>
      <c r="AA116" s="141"/>
      <c r="AB116" s="141"/>
      <c r="AC116" s="141"/>
      <c r="AD116" s="141"/>
      <c r="AE116" s="141"/>
      <c r="AF116" s="141"/>
      <c r="AG116" s="141"/>
      <c r="AH116" s="141"/>
      <c r="AI116" s="134"/>
      <c r="AJ116" s="134"/>
      <c r="AK116" s="134"/>
      <c r="AL116" s="134"/>
      <c r="AM116" s="134"/>
      <c r="AN116" s="134"/>
      <c r="AO116" s="134"/>
      <c r="AP116" s="134"/>
    </row>
    <row r="117" ht="15.75" customHeight="1">
      <c r="A117" s="134"/>
      <c r="B117" s="134"/>
      <c r="C117" s="134"/>
      <c r="D117" s="134"/>
      <c r="E117" s="134"/>
      <c r="F117" s="134"/>
      <c r="G117" s="134"/>
      <c r="H117" s="134"/>
      <c r="I117" s="134"/>
      <c r="J117" s="147"/>
      <c r="K117" s="134"/>
      <c r="L117" s="134"/>
      <c r="M117" s="134"/>
      <c r="N117" s="134"/>
      <c r="O117" s="134"/>
      <c r="P117" s="134"/>
      <c r="Q117" s="134"/>
      <c r="R117" s="134"/>
      <c r="S117" s="134"/>
      <c r="T117" s="134"/>
      <c r="U117" s="134"/>
      <c r="V117" s="134"/>
      <c r="W117" s="134"/>
      <c r="X117" s="134"/>
      <c r="Y117" s="134"/>
      <c r="Z117" s="134"/>
      <c r="AA117" s="141"/>
      <c r="AB117" s="141"/>
      <c r="AC117" s="141"/>
      <c r="AD117" s="141"/>
      <c r="AE117" s="141"/>
      <c r="AF117" s="141"/>
      <c r="AG117" s="141"/>
      <c r="AH117" s="141"/>
      <c r="AI117" s="134"/>
      <c r="AJ117" s="134"/>
      <c r="AK117" s="134"/>
      <c r="AL117" s="134"/>
      <c r="AM117" s="134"/>
      <c r="AN117" s="134"/>
      <c r="AO117" s="134"/>
      <c r="AP117" s="134"/>
    </row>
    <row r="118" ht="15.75" customHeight="1">
      <c r="A118" s="134"/>
      <c r="B118" s="134"/>
      <c r="C118" s="134"/>
      <c r="D118" s="134"/>
      <c r="E118" s="134"/>
      <c r="F118" s="134"/>
      <c r="G118" s="134"/>
      <c r="H118" s="134"/>
      <c r="I118" s="134"/>
      <c r="J118" s="147"/>
      <c r="K118" s="134"/>
      <c r="L118" s="134"/>
      <c r="M118" s="134"/>
      <c r="N118" s="134"/>
      <c r="O118" s="134"/>
      <c r="P118" s="134"/>
      <c r="Q118" s="134"/>
      <c r="R118" s="134"/>
      <c r="S118" s="134"/>
      <c r="T118" s="134"/>
      <c r="U118" s="134"/>
      <c r="V118" s="134"/>
      <c r="W118" s="134"/>
      <c r="X118" s="134"/>
      <c r="Y118" s="134"/>
      <c r="Z118" s="134"/>
      <c r="AA118" s="141"/>
      <c r="AB118" s="141"/>
      <c r="AC118" s="141"/>
      <c r="AD118" s="141"/>
      <c r="AE118" s="141"/>
      <c r="AF118" s="141"/>
      <c r="AG118" s="141"/>
      <c r="AH118" s="141"/>
      <c r="AI118" s="134"/>
      <c r="AJ118" s="134"/>
      <c r="AK118" s="134"/>
      <c r="AL118" s="134"/>
      <c r="AM118" s="134"/>
      <c r="AN118" s="134"/>
      <c r="AO118" s="134"/>
      <c r="AP118" s="134"/>
    </row>
    <row r="119" ht="15.75" customHeight="1">
      <c r="A119" s="134"/>
      <c r="B119" s="134"/>
      <c r="C119" s="134"/>
      <c r="D119" s="134"/>
      <c r="E119" s="134"/>
      <c r="F119" s="134"/>
      <c r="G119" s="134"/>
      <c r="H119" s="134"/>
      <c r="I119" s="134"/>
      <c r="J119" s="147"/>
      <c r="K119" s="134"/>
      <c r="L119" s="134"/>
      <c r="M119" s="134"/>
      <c r="N119" s="134"/>
      <c r="O119" s="134"/>
      <c r="P119" s="134"/>
      <c r="Q119" s="134"/>
      <c r="R119" s="134"/>
      <c r="S119" s="134"/>
      <c r="T119" s="134"/>
      <c r="U119" s="134"/>
      <c r="V119" s="134"/>
      <c r="W119" s="134"/>
      <c r="X119" s="134"/>
      <c r="Y119" s="134"/>
      <c r="Z119" s="134"/>
      <c r="AA119" s="141"/>
      <c r="AB119" s="141"/>
      <c r="AC119" s="141"/>
      <c r="AD119" s="141"/>
      <c r="AE119" s="141"/>
      <c r="AF119" s="141"/>
      <c r="AG119" s="141"/>
      <c r="AH119" s="141"/>
      <c r="AI119" s="134"/>
      <c r="AJ119" s="134"/>
      <c r="AK119" s="134"/>
      <c r="AL119" s="134"/>
      <c r="AM119" s="134"/>
      <c r="AN119" s="134"/>
      <c r="AO119" s="134"/>
      <c r="AP119" s="134"/>
    </row>
    <row r="120" ht="15.75" customHeight="1">
      <c r="A120" s="134"/>
      <c r="B120" s="134"/>
      <c r="C120" s="134"/>
      <c r="D120" s="134"/>
      <c r="E120" s="134"/>
      <c r="F120" s="134"/>
      <c r="G120" s="134"/>
      <c r="H120" s="134"/>
      <c r="I120" s="134"/>
      <c r="J120" s="147"/>
      <c r="K120" s="134"/>
      <c r="L120" s="134"/>
      <c r="M120" s="134"/>
      <c r="N120" s="134"/>
      <c r="O120" s="134"/>
      <c r="P120" s="134"/>
      <c r="Q120" s="134"/>
      <c r="R120" s="134"/>
      <c r="S120" s="134"/>
      <c r="T120" s="134"/>
      <c r="U120" s="134"/>
      <c r="V120" s="134"/>
      <c r="W120" s="134"/>
      <c r="X120" s="134"/>
      <c r="Y120" s="134"/>
      <c r="Z120" s="134"/>
      <c r="AA120" s="141"/>
      <c r="AB120" s="141"/>
      <c r="AC120" s="141"/>
      <c r="AD120" s="141"/>
      <c r="AE120" s="141"/>
      <c r="AF120" s="141"/>
      <c r="AG120" s="141"/>
      <c r="AH120" s="141"/>
      <c r="AI120" s="134"/>
      <c r="AJ120" s="134"/>
      <c r="AK120" s="134"/>
      <c r="AL120" s="134"/>
      <c r="AM120" s="134"/>
      <c r="AN120" s="134"/>
      <c r="AO120" s="134"/>
      <c r="AP120" s="134"/>
    </row>
    <row r="121" ht="15.75" customHeight="1">
      <c r="A121" s="134"/>
      <c r="B121" s="134"/>
      <c r="C121" s="134"/>
      <c r="D121" s="134"/>
      <c r="E121" s="134"/>
      <c r="F121" s="134"/>
      <c r="G121" s="134"/>
      <c r="H121" s="134"/>
      <c r="I121" s="134"/>
      <c r="J121" s="147"/>
      <c r="K121" s="134"/>
      <c r="L121" s="134"/>
      <c r="M121" s="134"/>
      <c r="N121" s="134"/>
      <c r="O121" s="134"/>
      <c r="P121" s="134"/>
      <c r="Q121" s="134"/>
      <c r="R121" s="134"/>
      <c r="S121" s="134"/>
      <c r="T121" s="134"/>
      <c r="U121" s="134"/>
      <c r="V121" s="134"/>
      <c r="W121" s="134"/>
      <c r="X121" s="134"/>
      <c r="Y121" s="134"/>
      <c r="Z121" s="134"/>
      <c r="AA121" s="141"/>
      <c r="AB121" s="141"/>
      <c r="AC121" s="141"/>
      <c r="AD121" s="141"/>
      <c r="AE121" s="141"/>
      <c r="AF121" s="141"/>
      <c r="AG121" s="141"/>
      <c r="AH121" s="141"/>
      <c r="AI121" s="134"/>
      <c r="AJ121" s="134"/>
      <c r="AK121" s="134"/>
      <c r="AL121" s="134"/>
      <c r="AM121" s="134"/>
      <c r="AN121" s="134"/>
      <c r="AO121" s="134"/>
      <c r="AP121" s="134"/>
    </row>
    <row r="122" ht="15.75" customHeight="1">
      <c r="A122" s="134"/>
      <c r="B122" s="134"/>
      <c r="C122" s="134"/>
      <c r="D122" s="134"/>
      <c r="E122" s="134"/>
      <c r="F122" s="134"/>
      <c r="G122" s="134"/>
      <c r="H122" s="134"/>
      <c r="I122" s="134"/>
      <c r="J122" s="147"/>
      <c r="K122" s="134"/>
      <c r="L122" s="134"/>
      <c r="M122" s="134"/>
      <c r="N122" s="134"/>
      <c r="O122" s="134"/>
      <c r="P122" s="134"/>
      <c r="Q122" s="134"/>
      <c r="R122" s="134"/>
      <c r="S122" s="134"/>
      <c r="T122" s="134"/>
      <c r="U122" s="134"/>
      <c r="V122" s="134"/>
      <c r="W122" s="134"/>
      <c r="X122" s="134"/>
      <c r="Y122" s="134"/>
      <c r="Z122" s="134"/>
      <c r="AA122" s="141"/>
      <c r="AB122" s="141"/>
      <c r="AC122" s="141"/>
      <c r="AD122" s="141"/>
      <c r="AE122" s="141"/>
      <c r="AF122" s="141"/>
      <c r="AG122" s="141"/>
      <c r="AH122" s="141"/>
      <c r="AI122" s="134"/>
      <c r="AJ122" s="134"/>
      <c r="AK122" s="134"/>
      <c r="AL122" s="134"/>
      <c r="AM122" s="134"/>
      <c r="AN122" s="134"/>
      <c r="AO122" s="134"/>
      <c r="AP122" s="134"/>
    </row>
    <row r="123" ht="15.75" customHeight="1">
      <c r="A123" s="134"/>
      <c r="B123" s="134"/>
      <c r="C123" s="134"/>
      <c r="D123" s="134"/>
      <c r="E123" s="134"/>
      <c r="F123" s="134"/>
      <c r="G123" s="134"/>
      <c r="H123" s="134"/>
      <c r="I123" s="134"/>
      <c r="J123" s="147"/>
      <c r="K123" s="134"/>
      <c r="L123" s="134"/>
      <c r="M123" s="134"/>
      <c r="N123" s="134"/>
      <c r="O123" s="134"/>
      <c r="P123" s="134"/>
      <c r="Q123" s="134"/>
      <c r="R123" s="134"/>
      <c r="S123" s="134"/>
      <c r="T123" s="134"/>
      <c r="U123" s="134"/>
      <c r="V123" s="134"/>
      <c r="W123" s="134"/>
      <c r="X123" s="134"/>
      <c r="Y123" s="134"/>
      <c r="Z123" s="134"/>
      <c r="AA123" s="141"/>
      <c r="AB123" s="141"/>
      <c r="AC123" s="141"/>
      <c r="AD123" s="141"/>
      <c r="AE123" s="141"/>
      <c r="AF123" s="141"/>
      <c r="AG123" s="141"/>
      <c r="AH123" s="141"/>
      <c r="AI123" s="134"/>
      <c r="AJ123" s="134"/>
      <c r="AK123" s="134"/>
      <c r="AL123" s="134"/>
      <c r="AM123" s="134"/>
      <c r="AN123" s="134"/>
      <c r="AO123" s="134"/>
      <c r="AP123" s="134"/>
    </row>
    <row r="124" ht="15.75" customHeight="1">
      <c r="A124" s="134"/>
      <c r="B124" s="134"/>
      <c r="C124" s="134"/>
      <c r="D124" s="134"/>
      <c r="E124" s="134"/>
      <c r="F124" s="134"/>
      <c r="G124" s="134"/>
      <c r="H124" s="134"/>
      <c r="I124" s="134"/>
      <c r="J124" s="147"/>
      <c r="K124" s="134"/>
      <c r="L124" s="134"/>
      <c r="M124" s="134"/>
      <c r="N124" s="134"/>
      <c r="O124" s="134"/>
      <c r="P124" s="134"/>
      <c r="Q124" s="134"/>
      <c r="R124" s="134"/>
      <c r="S124" s="134"/>
      <c r="T124" s="134"/>
      <c r="U124" s="134"/>
      <c r="V124" s="134"/>
      <c r="W124" s="134"/>
      <c r="X124" s="134"/>
      <c r="Y124" s="134"/>
      <c r="Z124" s="134"/>
      <c r="AA124" s="141"/>
      <c r="AB124" s="141"/>
      <c r="AC124" s="141"/>
      <c r="AD124" s="141"/>
      <c r="AE124" s="141"/>
      <c r="AF124" s="141"/>
      <c r="AG124" s="141"/>
      <c r="AH124" s="141"/>
      <c r="AI124" s="134"/>
      <c r="AJ124" s="134"/>
      <c r="AK124" s="134"/>
      <c r="AL124" s="134"/>
      <c r="AM124" s="134"/>
      <c r="AN124" s="134"/>
      <c r="AO124" s="134"/>
      <c r="AP124" s="134"/>
    </row>
    <row r="125" ht="15.75" customHeight="1">
      <c r="A125" s="134"/>
      <c r="B125" s="134"/>
      <c r="C125" s="134"/>
      <c r="D125" s="134"/>
      <c r="E125" s="134"/>
      <c r="F125" s="134"/>
      <c r="G125" s="134"/>
      <c r="H125" s="134"/>
      <c r="I125" s="134"/>
      <c r="J125" s="147"/>
      <c r="K125" s="134"/>
      <c r="L125" s="134"/>
      <c r="M125" s="134"/>
      <c r="N125" s="134"/>
      <c r="O125" s="134"/>
      <c r="P125" s="134"/>
      <c r="Q125" s="134"/>
      <c r="R125" s="134"/>
      <c r="S125" s="134"/>
      <c r="T125" s="134"/>
      <c r="U125" s="134"/>
      <c r="V125" s="134"/>
      <c r="W125" s="134"/>
      <c r="X125" s="134"/>
      <c r="Y125" s="134"/>
      <c r="Z125" s="134"/>
      <c r="AA125" s="141"/>
      <c r="AB125" s="141"/>
      <c r="AC125" s="141"/>
      <c r="AD125" s="141"/>
      <c r="AE125" s="141"/>
      <c r="AF125" s="141"/>
      <c r="AG125" s="141"/>
      <c r="AH125" s="141"/>
      <c r="AI125" s="134"/>
      <c r="AJ125" s="134"/>
      <c r="AK125" s="134"/>
      <c r="AL125" s="134"/>
      <c r="AM125" s="134"/>
      <c r="AN125" s="134"/>
      <c r="AO125" s="134"/>
      <c r="AP125" s="134"/>
    </row>
    <row r="126" ht="15.75" customHeight="1">
      <c r="A126" s="134"/>
      <c r="B126" s="134"/>
      <c r="C126" s="134"/>
      <c r="D126" s="134"/>
      <c r="E126" s="134"/>
      <c r="F126" s="134"/>
      <c r="G126" s="134"/>
      <c r="H126" s="134"/>
      <c r="I126" s="134"/>
      <c r="J126" s="147"/>
      <c r="K126" s="134"/>
      <c r="L126" s="134"/>
      <c r="M126" s="134"/>
      <c r="N126" s="134"/>
      <c r="O126" s="134"/>
      <c r="P126" s="134"/>
      <c r="Q126" s="134"/>
      <c r="R126" s="134"/>
      <c r="S126" s="134"/>
      <c r="T126" s="134"/>
      <c r="U126" s="134"/>
      <c r="V126" s="134"/>
      <c r="W126" s="134"/>
      <c r="X126" s="134"/>
      <c r="Y126" s="134"/>
      <c r="Z126" s="134"/>
      <c r="AA126" s="141"/>
      <c r="AB126" s="141"/>
      <c r="AC126" s="141"/>
      <c r="AD126" s="141"/>
      <c r="AE126" s="141"/>
      <c r="AF126" s="141"/>
      <c r="AG126" s="141"/>
      <c r="AH126" s="141"/>
      <c r="AI126" s="134"/>
      <c r="AJ126" s="134"/>
      <c r="AK126" s="134"/>
      <c r="AL126" s="134"/>
      <c r="AM126" s="134"/>
      <c r="AN126" s="134"/>
      <c r="AO126" s="134"/>
      <c r="AP126" s="134"/>
    </row>
    <row r="127" ht="15.75" customHeight="1">
      <c r="A127" s="134"/>
      <c r="B127" s="134"/>
      <c r="C127" s="134"/>
      <c r="D127" s="134"/>
      <c r="E127" s="134"/>
      <c r="F127" s="134"/>
      <c r="G127" s="134"/>
      <c r="H127" s="134"/>
      <c r="I127" s="134"/>
      <c r="J127" s="147"/>
      <c r="K127" s="134"/>
      <c r="L127" s="134"/>
      <c r="M127" s="134"/>
      <c r="N127" s="134"/>
      <c r="O127" s="134"/>
      <c r="P127" s="134"/>
      <c r="Q127" s="134"/>
      <c r="R127" s="134"/>
      <c r="S127" s="134"/>
      <c r="T127" s="134"/>
      <c r="U127" s="134"/>
      <c r="V127" s="134"/>
      <c r="W127" s="134"/>
      <c r="X127" s="134"/>
      <c r="Y127" s="134"/>
      <c r="Z127" s="134"/>
      <c r="AA127" s="141"/>
      <c r="AB127" s="141"/>
      <c r="AC127" s="141"/>
      <c r="AD127" s="141"/>
      <c r="AE127" s="141"/>
      <c r="AF127" s="141"/>
      <c r="AG127" s="141"/>
      <c r="AH127" s="141"/>
      <c r="AI127" s="134"/>
      <c r="AJ127" s="134"/>
      <c r="AK127" s="134"/>
      <c r="AL127" s="134"/>
      <c r="AM127" s="134"/>
      <c r="AN127" s="134"/>
      <c r="AO127" s="134"/>
      <c r="AP127" s="134"/>
    </row>
    <row r="128" ht="15.75" customHeight="1">
      <c r="A128" s="134"/>
      <c r="B128" s="134"/>
      <c r="C128" s="134"/>
      <c r="D128" s="134"/>
      <c r="E128" s="134"/>
      <c r="F128" s="134"/>
      <c r="G128" s="134"/>
      <c r="H128" s="134"/>
      <c r="I128" s="134"/>
      <c r="J128" s="147"/>
      <c r="K128" s="134"/>
      <c r="L128" s="134"/>
      <c r="M128" s="134"/>
      <c r="N128" s="134"/>
      <c r="O128" s="134"/>
      <c r="P128" s="134"/>
      <c r="Q128" s="134"/>
      <c r="R128" s="134"/>
      <c r="S128" s="134"/>
      <c r="T128" s="134"/>
      <c r="U128" s="134"/>
      <c r="V128" s="134"/>
      <c r="W128" s="134"/>
      <c r="X128" s="134"/>
      <c r="Y128" s="134"/>
      <c r="Z128" s="134"/>
      <c r="AA128" s="141"/>
      <c r="AB128" s="141"/>
      <c r="AC128" s="141"/>
      <c r="AD128" s="141"/>
      <c r="AE128" s="141"/>
      <c r="AF128" s="141"/>
      <c r="AG128" s="141"/>
      <c r="AH128" s="141"/>
      <c r="AI128" s="134"/>
      <c r="AJ128" s="134"/>
      <c r="AK128" s="134"/>
      <c r="AL128" s="134"/>
      <c r="AM128" s="134"/>
      <c r="AN128" s="134"/>
      <c r="AO128" s="134"/>
      <c r="AP128" s="134"/>
    </row>
    <row r="129" ht="15.75" customHeight="1">
      <c r="A129" s="134"/>
      <c r="B129" s="134"/>
      <c r="C129" s="134"/>
      <c r="D129" s="134"/>
      <c r="E129" s="134"/>
      <c r="F129" s="134"/>
      <c r="G129" s="134"/>
      <c r="H129" s="134"/>
      <c r="I129" s="134"/>
      <c r="J129" s="147"/>
      <c r="K129" s="134"/>
      <c r="L129" s="134"/>
      <c r="M129" s="134"/>
      <c r="N129" s="134"/>
      <c r="O129" s="134"/>
      <c r="P129" s="134"/>
      <c r="Q129" s="134"/>
      <c r="R129" s="134"/>
      <c r="S129" s="134"/>
      <c r="T129" s="134"/>
      <c r="U129" s="134"/>
      <c r="V129" s="134"/>
      <c r="W129" s="134"/>
      <c r="X129" s="134"/>
      <c r="Y129" s="134"/>
      <c r="Z129" s="134"/>
      <c r="AA129" s="141"/>
      <c r="AB129" s="141"/>
      <c r="AC129" s="141"/>
      <c r="AD129" s="141"/>
      <c r="AE129" s="141"/>
      <c r="AF129" s="141"/>
      <c r="AG129" s="141"/>
      <c r="AH129" s="141"/>
      <c r="AI129" s="134"/>
      <c r="AJ129" s="134"/>
      <c r="AK129" s="134"/>
      <c r="AL129" s="134"/>
      <c r="AM129" s="134"/>
      <c r="AN129" s="134"/>
      <c r="AO129" s="134"/>
      <c r="AP129" s="134"/>
    </row>
    <row r="130" ht="15.75" customHeight="1">
      <c r="A130" s="134"/>
      <c r="B130" s="134"/>
      <c r="C130" s="134"/>
      <c r="D130" s="134"/>
      <c r="E130" s="134"/>
      <c r="F130" s="134"/>
      <c r="G130" s="134"/>
      <c r="H130" s="134"/>
      <c r="I130" s="134"/>
      <c r="J130" s="147"/>
      <c r="K130" s="134"/>
      <c r="L130" s="134"/>
      <c r="M130" s="134"/>
      <c r="N130" s="134"/>
      <c r="O130" s="134"/>
      <c r="P130" s="134"/>
      <c r="Q130" s="134"/>
      <c r="R130" s="134"/>
      <c r="S130" s="134"/>
      <c r="T130" s="134"/>
      <c r="U130" s="134"/>
      <c r="V130" s="134"/>
      <c r="W130" s="134"/>
      <c r="X130" s="134"/>
      <c r="Y130" s="134"/>
      <c r="Z130" s="134"/>
      <c r="AA130" s="141"/>
      <c r="AB130" s="141"/>
      <c r="AC130" s="141"/>
      <c r="AD130" s="141"/>
      <c r="AE130" s="141"/>
      <c r="AF130" s="141"/>
      <c r="AG130" s="141"/>
      <c r="AH130" s="141"/>
      <c r="AI130" s="134"/>
      <c r="AJ130" s="134"/>
      <c r="AK130" s="134"/>
      <c r="AL130" s="134"/>
      <c r="AM130" s="134"/>
      <c r="AN130" s="134"/>
      <c r="AO130" s="134"/>
      <c r="AP130" s="134"/>
    </row>
    <row r="131" ht="15.75" customHeight="1">
      <c r="A131" s="134"/>
      <c r="B131" s="134"/>
      <c r="C131" s="134"/>
      <c r="D131" s="134"/>
      <c r="E131" s="134"/>
      <c r="F131" s="134"/>
      <c r="G131" s="134"/>
      <c r="H131" s="134"/>
      <c r="I131" s="134"/>
      <c r="J131" s="147"/>
      <c r="K131" s="134"/>
      <c r="L131" s="134"/>
      <c r="M131" s="134"/>
      <c r="N131" s="134"/>
      <c r="O131" s="134"/>
      <c r="P131" s="134"/>
      <c r="Q131" s="134"/>
      <c r="R131" s="134"/>
      <c r="S131" s="134"/>
      <c r="T131" s="134"/>
      <c r="U131" s="134"/>
      <c r="V131" s="134"/>
      <c r="W131" s="134"/>
      <c r="X131" s="134"/>
      <c r="Y131" s="134"/>
      <c r="Z131" s="134"/>
      <c r="AA131" s="141"/>
      <c r="AB131" s="141"/>
      <c r="AC131" s="141"/>
      <c r="AD131" s="141"/>
      <c r="AE131" s="141"/>
      <c r="AF131" s="141"/>
      <c r="AG131" s="141"/>
      <c r="AH131" s="141"/>
      <c r="AI131" s="134"/>
      <c r="AJ131" s="134"/>
      <c r="AK131" s="134"/>
      <c r="AL131" s="134"/>
      <c r="AM131" s="134"/>
      <c r="AN131" s="134"/>
      <c r="AO131" s="134"/>
      <c r="AP131" s="134"/>
    </row>
    <row r="132" ht="15.75" customHeight="1">
      <c r="A132" s="134"/>
      <c r="B132" s="134"/>
      <c r="C132" s="134"/>
      <c r="D132" s="134"/>
      <c r="E132" s="134"/>
      <c r="F132" s="134"/>
      <c r="G132" s="134"/>
      <c r="H132" s="134"/>
      <c r="I132" s="134"/>
      <c r="J132" s="147"/>
      <c r="K132" s="148"/>
      <c r="L132" s="148"/>
      <c r="M132" s="148"/>
      <c r="N132" s="148"/>
      <c r="O132" s="134"/>
      <c r="P132" s="134"/>
      <c r="Q132" s="134"/>
      <c r="R132" s="134"/>
      <c r="S132" s="134"/>
      <c r="T132" s="134"/>
      <c r="U132" s="134"/>
      <c r="V132" s="134"/>
      <c r="W132" s="134"/>
      <c r="X132" s="134"/>
      <c r="Y132" s="134"/>
      <c r="Z132" s="134"/>
      <c r="AA132" s="141"/>
      <c r="AB132" s="141"/>
      <c r="AC132" s="141"/>
      <c r="AD132" s="141"/>
      <c r="AE132" s="141"/>
      <c r="AF132" s="141"/>
      <c r="AG132" s="141"/>
      <c r="AH132" s="141"/>
      <c r="AI132" s="134"/>
      <c r="AJ132" s="134"/>
      <c r="AK132" s="134"/>
      <c r="AL132" s="134"/>
      <c r="AM132" s="134"/>
      <c r="AN132" s="134"/>
      <c r="AO132" s="134"/>
      <c r="AP132" s="134"/>
    </row>
    <row r="133" ht="15.75" customHeight="1">
      <c r="A133" s="134"/>
      <c r="B133" s="134"/>
      <c r="C133" s="134"/>
      <c r="D133" s="134"/>
      <c r="E133" s="134"/>
      <c r="F133" s="134"/>
      <c r="G133" s="134"/>
      <c r="H133" s="134"/>
      <c r="I133" s="134"/>
      <c r="J133" s="147"/>
      <c r="K133" s="134"/>
      <c r="L133" s="134"/>
      <c r="M133" s="134"/>
      <c r="N133" s="134"/>
      <c r="O133" s="134"/>
      <c r="P133" s="134"/>
      <c r="Q133" s="134"/>
      <c r="R133" s="134"/>
      <c r="S133" s="134"/>
      <c r="T133" s="134"/>
      <c r="U133" s="134"/>
      <c r="V133" s="134"/>
      <c r="W133" s="134"/>
      <c r="X133" s="134"/>
      <c r="Y133" s="134"/>
      <c r="Z133" s="134"/>
      <c r="AA133" s="141"/>
      <c r="AB133" s="141"/>
      <c r="AC133" s="141"/>
      <c r="AD133" s="141"/>
      <c r="AE133" s="141"/>
      <c r="AF133" s="141"/>
      <c r="AG133" s="141"/>
      <c r="AH133" s="141"/>
      <c r="AI133" s="134"/>
      <c r="AJ133" s="134"/>
      <c r="AK133" s="134"/>
      <c r="AL133" s="134"/>
      <c r="AM133" s="134"/>
      <c r="AN133" s="134"/>
      <c r="AO133" s="134"/>
      <c r="AP133" s="134"/>
    </row>
    <row r="134" ht="15.75" customHeight="1">
      <c r="A134" s="134"/>
      <c r="B134" s="134"/>
      <c r="C134" s="134"/>
      <c r="D134" s="134"/>
      <c r="E134" s="134"/>
      <c r="F134" s="134"/>
      <c r="G134" s="134"/>
      <c r="H134" s="134"/>
      <c r="I134" s="134"/>
      <c r="J134" s="147"/>
      <c r="K134" s="134"/>
      <c r="L134" s="134"/>
      <c r="M134" s="134"/>
      <c r="N134" s="134"/>
      <c r="O134" s="134"/>
      <c r="P134" s="134"/>
      <c r="Q134" s="134"/>
      <c r="R134" s="134"/>
      <c r="S134" s="134"/>
      <c r="T134" s="134"/>
      <c r="U134" s="134"/>
      <c r="V134" s="134"/>
      <c r="W134" s="134"/>
      <c r="X134" s="134"/>
      <c r="Y134" s="134"/>
      <c r="Z134" s="134"/>
      <c r="AA134" s="141"/>
      <c r="AB134" s="141"/>
      <c r="AC134" s="141"/>
      <c r="AD134" s="141"/>
      <c r="AE134" s="141"/>
      <c r="AF134" s="141"/>
      <c r="AG134" s="141"/>
      <c r="AH134" s="141"/>
      <c r="AI134" s="134"/>
      <c r="AJ134" s="134"/>
      <c r="AK134" s="134"/>
      <c r="AL134" s="134"/>
      <c r="AM134" s="134"/>
      <c r="AN134" s="134"/>
      <c r="AO134" s="134"/>
      <c r="AP134" s="134"/>
    </row>
    <row r="135" ht="15.75" customHeight="1">
      <c r="A135" s="134"/>
      <c r="B135" s="134"/>
      <c r="C135" s="134"/>
      <c r="D135" s="134"/>
      <c r="E135" s="134"/>
      <c r="F135" s="134"/>
      <c r="G135" s="134"/>
      <c r="H135" s="134"/>
      <c r="I135" s="134"/>
      <c r="J135" s="147"/>
      <c r="K135" s="134"/>
      <c r="L135" s="134"/>
      <c r="M135" s="134"/>
      <c r="N135" s="134"/>
      <c r="O135" s="134"/>
      <c r="P135" s="134"/>
      <c r="Q135" s="134"/>
      <c r="R135" s="134"/>
      <c r="S135" s="134"/>
      <c r="T135" s="134"/>
      <c r="U135" s="134"/>
      <c r="V135" s="134"/>
      <c r="W135" s="134"/>
      <c r="X135" s="134"/>
      <c r="Y135" s="134"/>
      <c r="Z135" s="134"/>
      <c r="AA135" s="141"/>
      <c r="AB135" s="141"/>
      <c r="AC135" s="141"/>
      <c r="AD135" s="141"/>
      <c r="AE135" s="141"/>
      <c r="AF135" s="141"/>
      <c r="AG135" s="141"/>
      <c r="AH135" s="141"/>
      <c r="AI135" s="134"/>
      <c r="AJ135" s="134"/>
      <c r="AK135" s="134"/>
      <c r="AL135" s="134"/>
      <c r="AM135" s="134"/>
      <c r="AN135" s="134"/>
      <c r="AO135" s="134"/>
      <c r="AP135" s="134"/>
    </row>
    <row r="136" ht="15.75" customHeight="1">
      <c r="A136" s="134"/>
      <c r="B136" s="134"/>
      <c r="C136" s="134"/>
      <c r="D136" s="134"/>
      <c r="E136" s="134"/>
      <c r="F136" s="134"/>
      <c r="G136" s="134"/>
      <c r="H136" s="134"/>
      <c r="I136" s="134"/>
      <c r="J136" s="147"/>
      <c r="K136" s="134"/>
      <c r="L136" s="134"/>
      <c r="M136" s="134"/>
      <c r="N136" s="134"/>
      <c r="O136" s="134"/>
      <c r="P136" s="134"/>
      <c r="Q136" s="134"/>
      <c r="R136" s="134"/>
      <c r="S136" s="134"/>
      <c r="T136" s="134"/>
      <c r="U136" s="134"/>
      <c r="V136" s="134"/>
      <c r="W136" s="134"/>
      <c r="X136" s="134"/>
      <c r="Y136" s="134"/>
      <c r="Z136" s="134"/>
      <c r="AA136" s="141"/>
      <c r="AB136" s="141"/>
      <c r="AC136" s="141"/>
      <c r="AD136" s="141"/>
      <c r="AE136" s="141"/>
      <c r="AF136" s="141"/>
      <c r="AG136" s="141"/>
      <c r="AH136" s="141"/>
      <c r="AI136" s="134"/>
      <c r="AJ136" s="134"/>
      <c r="AK136" s="134"/>
      <c r="AL136" s="134"/>
      <c r="AM136" s="134"/>
      <c r="AN136" s="134"/>
      <c r="AO136" s="134"/>
      <c r="AP136" s="134"/>
    </row>
    <row r="137" ht="15.75" customHeight="1">
      <c r="A137" s="134"/>
      <c r="B137" s="134"/>
      <c r="C137" s="134"/>
      <c r="D137" s="134"/>
      <c r="E137" s="134"/>
      <c r="F137" s="134"/>
      <c r="G137" s="134"/>
      <c r="H137" s="134"/>
      <c r="I137" s="134"/>
      <c r="J137" s="147"/>
      <c r="K137" s="134"/>
      <c r="L137" s="134"/>
      <c r="M137" s="134"/>
      <c r="N137" s="134"/>
      <c r="O137" s="134"/>
      <c r="P137" s="134"/>
      <c r="Q137" s="134"/>
      <c r="R137" s="134"/>
      <c r="S137" s="134"/>
      <c r="T137" s="134"/>
      <c r="U137" s="134"/>
      <c r="V137" s="134"/>
      <c r="W137" s="134"/>
      <c r="X137" s="134"/>
      <c r="Y137" s="134"/>
      <c r="Z137" s="134"/>
      <c r="AA137" s="141"/>
      <c r="AB137" s="141"/>
      <c r="AC137" s="141"/>
      <c r="AD137" s="141"/>
      <c r="AE137" s="141"/>
      <c r="AF137" s="141"/>
      <c r="AG137" s="141"/>
      <c r="AH137" s="141"/>
      <c r="AI137" s="134"/>
      <c r="AJ137" s="134"/>
      <c r="AK137" s="134"/>
      <c r="AL137" s="134"/>
      <c r="AM137" s="134"/>
      <c r="AN137" s="134"/>
      <c r="AO137" s="134"/>
      <c r="AP137" s="134"/>
    </row>
    <row r="138" ht="15.75" customHeight="1">
      <c r="A138" s="134"/>
      <c r="B138" s="134"/>
      <c r="C138" s="134"/>
      <c r="D138" s="134"/>
      <c r="E138" s="134"/>
      <c r="F138" s="134"/>
      <c r="G138" s="134"/>
      <c r="H138" s="134"/>
      <c r="I138" s="134"/>
      <c r="J138" s="147"/>
      <c r="K138" s="134"/>
      <c r="L138" s="134"/>
      <c r="M138" s="134"/>
      <c r="N138" s="134"/>
      <c r="O138" s="134"/>
      <c r="P138" s="134"/>
      <c r="Q138" s="134"/>
      <c r="R138" s="134"/>
      <c r="S138" s="134"/>
      <c r="T138" s="134"/>
      <c r="U138" s="134"/>
      <c r="V138" s="134"/>
      <c r="W138" s="134"/>
      <c r="X138" s="134"/>
      <c r="Y138" s="134"/>
      <c r="Z138" s="134"/>
      <c r="AA138" s="141"/>
      <c r="AB138" s="141"/>
      <c r="AC138" s="141"/>
      <c r="AD138" s="141"/>
      <c r="AE138" s="141"/>
      <c r="AF138" s="141"/>
      <c r="AG138" s="141"/>
      <c r="AH138" s="141"/>
      <c r="AI138" s="134"/>
      <c r="AJ138" s="134"/>
      <c r="AK138" s="134"/>
      <c r="AL138" s="134"/>
      <c r="AM138" s="134"/>
      <c r="AN138" s="134"/>
      <c r="AO138" s="134"/>
      <c r="AP138" s="134"/>
    </row>
    <row r="139" ht="15.75" customHeight="1">
      <c r="A139" s="134"/>
      <c r="B139" s="134"/>
      <c r="C139" s="134"/>
      <c r="D139" s="134"/>
      <c r="E139" s="134"/>
      <c r="F139" s="134"/>
      <c r="G139" s="134"/>
      <c r="H139" s="134"/>
      <c r="I139" s="134"/>
      <c r="J139" s="147"/>
      <c r="K139" s="134"/>
      <c r="L139" s="134"/>
      <c r="M139" s="134"/>
      <c r="N139" s="134"/>
      <c r="O139" s="134"/>
      <c r="P139" s="134"/>
      <c r="Q139" s="134"/>
      <c r="R139" s="134"/>
      <c r="S139" s="134"/>
      <c r="T139" s="134"/>
      <c r="U139" s="134"/>
      <c r="V139" s="134"/>
      <c r="W139" s="134"/>
      <c r="X139" s="134"/>
      <c r="Y139" s="134"/>
      <c r="Z139" s="134"/>
      <c r="AA139" s="141"/>
      <c r="AB139" s="141"/>
      <c r="AC139" s="141"/>
      <c r="AD139" s="141"/>
      <c r="AE139" s="141"/>
      <c r="AF139" s="141"/>
      <c r="AG139" s="141"/>
      <c r="AH139" s="141"/>
      <c r="AI139" s="134"/>
      <c r="AJ139" s="134"/>
      <c r="AK139" s="134"/>
      <c r="AL139" s="134"/>
      <c r="AM139" s="134"/>
      <c r="AN139" s="134"/>
      <c r="AO139" s="134"/>
      <c r="AP139" s="134"/>
    </row>
    <row r="140" ht="15.75" customHeight="1">
      <c r="A140" s="134"/>
      <c r="B140" s="134"/>
      <c r="C140" s="134"/>
      <c r="D140" s="134"/>
      <c r="E140" s="134"/>
      <c r="F140" s="134"/>
      <c r="G140" s="134"/>
      <c r="H140" s="134"/>
      <c r="I140" s="134"/>
      <c r="J140" s="147"/>
      <c r="K140" s="134"/>
      <c r="L140" s="134"/>
      <c r="M140" s="134"/>
      <c r="N140" s="134"/>
      <c r="O140" s="134"/>
      <c r="P140" s="134"/>
      <c r="Q140" s="134"/>
      <c r="R140" s="134"/>
      <c r="S140" s="134"/>
      <c r="T140" s="134"/>
      <c r="U140" s="134"/>
      <c r="V140" s="134"/>
      <c r="W140" s="134"/>
      <c r="X140" s="134"/>
      <c r="Y140" s="134"/>
      <c r="Z140" s="134"/>
      <c r="AA140" s="141"/>
      <c r="AB140" s="141"/>
      <c r="AC140" s="141"/>
      <c r="AD140" s="141"/>
      <c r="AE140" s="141"/>
      <c r="AF140" s="141"/>
      <c r="AG140" s="141"/>
      <c r="AH140" s="141"/>
      <c r="AI140" s="134"/>
      <c r="AJ140" s="134"/>
      <c r="AK140" s="134"/>
      <c r="AL140" s="134"/>
      <c r="AM140" s="134"/>
      <c r="AN140" s="134"/>
      <c r="AO140" s="134"/>
      <c r="AP140" s="134"/>
    </row>
    <row r="141" ht="15.75" customHeight="1">
      <c r="A141" s="134"/>
      <c r="B141" s="134"/>
      <c r="C141" s="134"/>
      <c r="D141" s="134"/>
      <c r="E141" s="134"/>
      <c r="F141" s="134"/>
      <c r="G141" s="134"/>
      <c r="H141" s="134"/>
      <c r="I141" s="134"/>
      <c r="J141" s="147"/>
      <c r="K141" s="134"/>
      <c r="L141" s="134"/>
      <c r="M141" s="134"/>
      <c r="N141" s="134"/>
      <c r="O141" s="134"/>
      <c r="P141" s="134"/>
      <c r="Q141" s="134"/>
      <c r="R141" s="134"/>
      <c r="S141" s="134"/>
      <c r="T141" s="134"/>
      <c r="U141" s="134"/>
      <c r="V141" s="134"/>
      <c r="W141" s="134"/>
      <c r="X141" s="134"/>
      <c r="Y141" s="134"/>
      <c r="Z141" s="134"/>
      <c r="AA141" s="141"/>
      <c r="AB141" s="141"/>
      <c r="AC141" s="141"/>
      <c r="AD141" s="141"/>
      <c r="AE141" s="141"/>
      <c r="AF141" s="141"/>
      <c r="AG141" s="141"/>
      <c r="AH141" s="141"/>
      <c r="AI141" s="134"/>
      <c r="AJ141" s="134"/>
      <c r="AK141" s="134"/>
      <c r="AL141" s="134"/>
      <c r="AM141" s="134"/>
      <c r="AN141" s="134"/>
      <c r="AO141" s="134"/>
      <c r="AP141" s="134"/>
    </row>
    <row r="142" ht="15.75" customHeight="1">
      <c r="A142" s="134"/>
      <c r="B142" s="134"/>
      <c r="C142" s="134"/>
      <c r="D142" s="134"/>
      <c r="E142" s="134"/>
      <c r="F142" s="134"/>
      <c r="G142" s="134"/>
      <c r="H142" s="134"/>
      <c r="I142" s="134"/>
      <c r="J142" s="147"/>
      <c r="K142" s="134"/>
      <c r="L142" s="134"/>
      <c r="M142" s="134"/>
      <c r="N142" s="134"/>
      <c r="O142" s="134"/>
      <c r="P142" s="134"/>
      <c r="Q142" s="134"/>
      <c r="R142" s="134"/>
      <c r="S142" s="134"/>
      <c r="T142" s="134"/>
      <c r="U142" s="134"/>
      <c r="V142" s="134"/>
      <c r="W142" s="134"/>
      <c r="X142" s="134"/>
      <c r="Y142" s="134"/>
      <c r="Z142" s="134"/>
      <c r="AA142" s="141"/>
      <c r="AB142" s="141"/>
      <c r="AC142" s="141"/>
      <c r="AD142" s="141"/>
      <c r="AE142" s="141"/>
      <c r="AF142" s="141"/>
      <c r="AG142" s="141"/>
      <c r="AH142" s="141"/>
      <c r="AI142" s="134"/>
      <c r="AJ142" s="134"/>
      <c r="AK142" s="134"/>
      <c r="AL142" s="134"/>
      <c r="AM142" s="134"/>
      <c r="AN142" s="134"/>
      <c r="AO142" s="134"/>
      <c r="AP142" s="134"/>
    </row>
    <row r="143" ht="15.75" customHeight="1">
      <c r="A143" s="134"/>
      <c r="B143" s="134"/>
      <c r="C143" s="134"/>
      <c r="D143" s="134"/>
      <c r="E143" s="134"/>
      <c r="F143" s="134"/>
      <c r="G143" s="134"/>
      <c r="H143" s="134"/>
      <c r="I143" s="134"/>
      <c r="J143" s="147"/>
      <c r="K143" s="134"/>
      <c r="L143" s="134"/>
      <c r="M143" s="134"/>
      <c r="N143" s="134"/>
      <c r="O143" s="134"/>
      <c r="P143" s="134"/>
      <c r="Q143" s="134"/>
      <c r="R143" s="134"/>
      <c r="S143" s="134"/>
      <c r="T143" s="134"/>
      <c r="U143" s="134"/>
      <c r="V143" s="134"/>
      <c r="W143" s="134"/>
      <c r="X143" s="134"/>
      <c r="Y143" s="134"/>
      <c r="Z143" s="134"/>
      <c r="AA143" s="141"/>
      <c r="AB143" s="141"/>
      <c r="AC143" s="141"/>
      <c r="AD143" s="141"/>
      <c r="AE143" s="141"/>
      <c r="AF143" s="141"/>
      <c r="AG143" s="141"/>
      <c r="AH143" s="141"/>
      <c r="AI143" s="134"/>
      <c r="AJ143" s="134"/>
      <c r="AK143" s="134"/>
      <c r="AL143" s="134"/>
      <c r="AM143" s="134"/>
      <c r="AN143" s="134"/>
      <c r="AO143" s="134"/>
      <c r="AP143" s="134"/>
    </row>
    <row r="144" ht="15.75" customHeight="1">
      <c r="A144" s="134"/>
      <c r="B144" s="134"/>
      <c r="C144" s="134"/>
      <c r="D144" s="134"/>
      <c r="E144" s="134"/>
      <c r="F144" s="134"/>
      <c r="G144" s="134"/>
      <c r="H144" s="134"/>
      <c r="I144" s="134"/>
      <c r="J144" s="147"/>
      <c r="K144" s="134"/>
      <c r="L144" s="134"/>
      <c r="M144" s="134"/>
      <c r="N144" s="134"/>
      <c r="O144" s="134"/>
      <c r="P144" s="134"/>
      <c r="Q144" s="134"/>
      <c r="R144" s="134"/>
      <c r="S144" s="134"/>
      <c r="T144" s="134"/>
      <c r="U144" s="134"/>
      <c r="V144" s="134"/>
      <c r="W144" s="134"/>
      <c r="X144" s="134"/>
      <c r="Y144" s="134"/>
      <c r="Z144" s="134"/>
      <c r="AA144" s="141"/>
      <c r="AB144" s="141"/>
      <c r="AC144" s="141"/>
      <c r="AD144" s="141"/>
      <c r="AE144" s="141"/>
      <c r="AF144" s="141"/>
      <c r="AG144" s="141"/>
      <c r="AH144" s="141"/>
      <c r="AI144" s="134"/>
      <c r="AJ144" s="134"/>
      <c r="AK144" s="134"/>
      <c r="AL144" s="134"/>
      <c r="AM144" s="134"/>
      <c r="AN144" s="134"/>
      <c r="AO144" s="134"/>
      <c r="AP144" s="134"/>
    </row>
    <row r="145" ht="15.75" customHeight="1">
      <c r="A145" s="134"/>
      <c r="B145" s="134"/>
      <c r="C145" s="134"/>
      <c r="D145" s="134"/>
      <c r="E145" s="134"/>
      <c r="F145" s="134"/>
      <c r="G145" s="134"/>
      <c r="H145" s="134"/>
      <c r="I145" s="134"/>
      <c r="J145" s="147"/>
      <c r="K145" s="134"/>
      <c r="L145" s="134"/>
      <c r="M145" s="134"/>
      <c r="N145" s="134"/>
      <c r="O145" s="134"/>
      <c r="P145" s="134"/>
      <c r="Q145" s="134"/>
      <c r="R145" s="134"/>
      <c r="S145" s="134"/>
      <c r="T145" s="134"/>
      <c r="U145" s="134"/>
      <c r="V145" s="134"/>
      <c r="W145" s="134"/>
      <c r="X145" s="134"/>
      <c r="Y145" s="134"/>
      <c r="Z145" s="134"/>
      <c r="AA145" s="141"/>
      <c r="AB145" s="141"/>
      <c r="AC145" s="141"/>
      <c r="AD145" s="141"/>
      <c r="AE145" s="141"/>
      <c r="AF145" s="141"/>
      <c r="AG145" s="141"/>
      <c r="AH145" s="141"/>
      <c r="AI145" s="134"/>
      <c r="AJ145" s="134"/>
      <c r="AK145" s="134"/>
      <c r="AL145" s="134"/>
      <c r="AM145" s="134"/>
      <c r="AN145" s="134"/>
      <c r="AO145" s="134"/>
      <c r="AP145" s="134"/>
    </row>
    <row r="146" ht="15.75" customHeight="1">
      <c r="A146" s="134"/>
      <c r="B146" s="134"/>
      <c r="C146" s="134"/>
      <c r="D146" s="134"/>
      <c r="E146" s="134"/>
      <c r="F146" s="134"/>
      <c r="G146" s="134"/>
      <c r="H146" s="134"/>
      <c r="I146" s="134"/>
      <c r="J146" s="147"/>
      <c r="K146" s="134"/>
      <c r="L146" s="134"/>
      <c r="M146" s="134"/>
      <c r="N146" s="134"/>
      <c r="O146" s="134"/>
      <c r="P146" s="134"/>
      <c r="Q146" s="134"/>
      <c r="R146" s="134"/>
      <c r="S146" s="134"/>
      <c r="T146" s="134"/>
      <c r="U146" s="134"/>
      <c r="V146" s="134"/>
      <c r="W146" s="134"/>
      <c r="X146" s="134"/>
      <c r="Y146" s="134"/>
      <c r="Z146" s="134"/>
      <c r="AA146" s="141"/>
      <c r="AB146" s="141"/>
      <c r="AC146" s="141"/>
      <c r="AD146" s="141"/>
      <c r="AE146" s="141"/>
      <c r="AF146" s="141"/>
      <c r="AG146" s="141"/>
      <c r="AH146" s="141"/>
      <c r="AI146" s="134"/>
      <c r="AJ146" s="134"/>
      <c r="AK146" s="134"/>
      <c r="AL146" s="134"/>
      <c r="AM146" s="134"/>
      <c r="AN146" s="134"/>
      <c r="AO146" s="134"/>
      <c r="AP146" s="134"/>
    </row>
    <row r="147" ht="15.75" customHeight="1">
      <c r="A147" s="134"/>
      <c r="B147" s="134"/>
      <c r="C147" s="134"/>
      <c r="D147" s="134"/>
      <c r="E147" s="134"/>
      <c r="F147" s="134"/>
      <c r="G147" s="134"/>
      <c r="H147" s="134"/>
      <c r="I147" s="134"/>
      <c r="J147" s="147"/>
      <c r="K147" s="134"/>
      <c r="L147" s="134"/>
      <c r="M147" s="134"/>
      <c r="N147" s="134"/>
      <c r="O147" s="134"/>
      <c r="P147" s="134"/>
      <c r="Q147" s="134"/>
      <c r="R147" s="134"/>
      <c r="S147" s="134"/>
      <c r="T147" s="134"/>
      <c r="U147" s="134"/>
      <c r="V147" s="134"/>
      <c r="W147" s="134"/>
      <c r="X147" s="134"/>
      <c r="Y147" s="134"/>
      <c r="Z147" s="134"/>
      <c r="AA147" s="141"/>
      <c r="AB147" s="141"/>
      <c r="AC147" s="141"/>
      <c r="AD147" s="141"/>
      <c r="AE147" s="141"/>
      <c r="AF147" s="141"/>
      <c r="AG147" s="141"/>
      <c r="AH147" s="141"/>
      <c r="AI147" s="134"/>
      <c r="AJ147" s="134"/>
      <c r="AK147" s="134"/>
      <c r="AL147" s="134"/>
      <c r="AM147" s="134"/>
      <c r="AN147" s="134"/>
      <c r="AO147" s="134"/>
      <c r="AP147" s="134"/>
    </row>
    <row r="148" ht="15.75" customHeight="1">
      <c r="A148" s="134"/>
      <c r="B148" s="134"/>
      <c r="C148" s="134"/>
      <c r="D148" s="134"/>
      <c r="E148" s="134"/>
      <c r="F148" s="134"/>
      <c r="G148" s="134"/>
      <c r="H148" s="134"/>
      <c r="I148" s="134"/>
      <c r="J148" s="147"/>
      <c r="K148" s="134"/>
      <c r="L148" s="134"/>
      <c r="M148" s="134"/>
      <c r="N148" s="134"/>
      <c r="O148" s="134"/>
      <c r="P148" s="134"/>
      <c r="Q148" s="134"/>
      <c r="R148" s="134"/>
      <c r="S148" s="134"/>
      <c r="T148" s="134"/>
      <c r="U148" s="134"/>
      <c r="V148" s="134"/>
      <c r="W148" s="134"/>
      <c r="X148" s="134"/>
      <c r="Y148" s="134"/>
      <c r="Z148" s="134"/>
      <c r="AA148" s="141"/>
      <c r="AB148" s="141"/>
      <c r="AC148" s="141"/>
      <c r="AD148" s="141"/>
      <c r="AE148" s="141"/>
      <c r="AF148" s="141"/>
      <c r="AG148" s="141"/>
      <c r="AH148" s="141"/>
      <c r="AI148" s="134"/>
      <c r="AJ148" s="134"/>
      <c r="AK148" s="134"/>
      <c r="AL148" s="134"/>
      <c r="AM148" s="134"/>
      <c r="AN148" s="134"/>
      <c r="AO148" s="134"/>
      <c r="AP148" s="134"/>
    </row>
    <row r="149" ht="15.75" customHeight="1">
      <c r="A149" s="134"/>
      <c r="B149" s="134"/>
      <c r="C149" s="134"/>
      <c r="D149" s="134"/>
      <c r="E149" s="134"/>
      <c r="F149" s="134"/>
      <c r="G149" s="134"/>
      <c r="H149" s="134"/>
      <c r="I149" s="134"/>
      <c r="J149" s="147"/>
      <c r="K149" s="134"/>
      <c r="L149" s="134"/>
      <c r="M149" s="134"/>
      <c r="N149" s="134"/>
      <c r="O149" s="134"/>
      <c r="P149" s="134"/>
      <c r="Q149" s="134"/>
      <c r="R149" s="134"/>
      <c r="S149" s="134"/>
      <c r="T149" s="134"/>
      <c r="U149" s="134"/>
      <c r="V149" s="134"/>
      <c r="W149" s="134"/>
      <c r="X149" s="134"/>
      <c r="Y149" s="134"/>
      <c r="Z149" s="134"/>
      <c r="AA149" s="141"/>
      <c r="AB149" s="141"/>
      <c r="AC149" s="141"/>
      <c r="AD149" s="141"/>
      <c r="AE149" s="141"/>
      <c r="AF149" s="141"/>
      <c r="AG149" s="141"/>
      <c r="AH149" s="141"/>
      <c r="AI149" s="134"/>
      <c r="AJ149" s="134"/>
      <c r="AK149" s="134"/>
      <c r="AL149" s="134"/>
      <c r="AM149" s="134"/>
      <c r="AN149" s="134"/>
      <c r="AO149" s="134"/>
      <c r="AP149" s="134"/>
    </row>
    <row r="150" ht="15.75" customHeight="1">
      <c r="A150" s="134"/>
      <c r="B150" s="134"/>
      <c r="C150" s="134"/>
      <c r="D150" s="134"/>
      <c r="E150" s="134"/>
      <c r="F150" s="134"/>
      <c r="G150" s="134"/>
      <c r="H150" s="134"/>
      <c r="I150" s="134"/>
      <c r="J150" s="147"/>
      <c r="K150" s="134"/>
      <c r="L150" s="134"/>
      <c r="M150" s="134"/>
      <c r="N150" s="134"/>
      <c r="O150" s="134"/>
      <c r="P150" s="134"/>
      <c r="Q150" s="134"/>
      <c r="R150" s="134"/>
      <c r="S150" s="134"/>
      <c r="T150" s="134"/>
      <c r="U150" s="134"/>
      <c r="V150" s="134"/>
      <c r="W150" s="134"/>
      <c r="X150" s="134"/>
      <c r="Y150" s="134"/>
      <c r="Z150" s="134"/>
      <c r="AA150" s="141"/>
      <c r="AB150" s="141"/>
      <c r="AC150" s="141"/>
      <c r="AD150" s="141"/>
      <c r="AE150" s="141"/>
      <c r="AF150" s="141"/>
      <c r="AG150" s="141"/>
      <c r="AH150" s="141"/>
      <c r="AI150" s="134"/>
      <c r="AJ150" s="134"/>
      <c r="AK150" s="134"/>
      <c r="AL150" s="134"/>
      <c r="AM150" s="134"/>
      <c r="AN150" s="134"/>
      <c r="AO150" s="134"/>
      <c r="AP150" s="134"/>
    </row>
    <row r="151" ht="15.75" customHeight="1">
      <c r="A151" s="134"/>
      <c r="B151" s="134"/>
      <c r="C151" s="134"/>
      <c r="D151" s="134"/>
      <c r="E151" s="134"/>
      <c r="F151" s="134"/>
      <c r="G151" s="134"/>
      <c r="H151" s="134"/>
      <c r="I151" s="134"/>
      <c r="J151" s="147"/>
      <c r="K151" s="134"/>
      <c r="L151" s="134"/>
      <c r="M151" s="134"/>
      <c r="N151" s="134"/>
      <c r="O151" s="134"/>
      <c r="P151" s="134"/>
      <c r="Q151" s="134"/>
      <c r="R151" s="134"/>
      <c r="S151" s="134"/>
      <c r="T151" s="134"/>
      <c r="U151" s="134"/>
      <c r="V151" s="134"/>
      <c r="W151" s="134"/>
      <c r="X151" s="134"/>
      <c r="Y151" s="134"/>
      <c r="Z151" s="134"/>
      <c r="AA151" s="141"/>
      <c r="AB151" s="141"/>
      <c r="AC151" s="141"/>
      <c r="AD151" s="141"/>
      <c r="AE151" s="141"/>
      <c r="AF151" s="141"/>
      <c r="AG151" s="141"/>
      <c r="AH151" s="141"/>
      <c r="AI151" s="134"/>
      <c r="AJ151" s="134"/>
      <c r="AK151" s="134"/>
      <c r="AL151" s="134"/>
      <c r="AM151" s="134"/>
      <c r="AN151" s="134"/>
      <c r="AO151" s="134"/>
      <c r="AP151" s="134"/>
    </row>
    <row r="152" ht="15.75" customHeight="1">
      <c r="A152" s="134"/>
      <c r="B152" s="134"/>
      <c r="C152" s="134"/>
      <c r="D152" s="134"/>
      <c r="E152" s="134"/>
      <c r="F152" s="134"/>
      <c r="G152" s="134"/>
      <c r="H152" s="134"/>
      <c r="I152" s="134"/>
      <c r="J152" s="147"/>
      <c r="K152" s="134"/>
      <c r="L152" s="134"/>
      <c r="M152" s="134"/>
      <c r="N152" s="134"/>
      <c r="O152" s="134"/>
      <c r="P152" s="134"/>
      <c r="Q152" s="134"/>
      <c r="R152" s="134"/>
      <c r="S152" s="134"/>
      <c r="T152" s="134"/>
      <c r="U152" s="134"/>
      <c r="V152" s="134"/>
      <c r="W152" s="134"/>
      <c r="X152" s="134"/>
      <c r="Y152" s="134"/>
      <c r="Z152" s="134"/>
      <c r="AA152" s="141"/>
      <c r="AB152" s="141"/>
      <c r="AC152" s="141"/>
      <c r="AD152" s="141"/>
      <c r="AE152" s="141"/>
      <c r="AF152" s="141"/>
      <c r="AG152" s="141"/>
      <c r="AH152" s="141"/>
      <c r="AI152" s="134"/>
      <c r="AJ152" s="134"/>
      <c r="AK152" s="134"/>
      <c r="AL152" s="134"/>
      <c r="AM152" s="134"/>
      <c r="AN152" s="134"/>
      <c r="AO152" s="134"/>
      <c r="AP152" s="134"/>
    </row>
    <row r="153" ht="15.75" customHeight="1">
      <c r="A153" s="134"/>
      <c r="B153" s="134"/>
      <c r="C153" s="134"/>
      <c r="D153" s="134"/>
      <c r="E153" s="134"/>
      <c r="F153" s="134"/>
      <c r="G153" s="134"/>
      <c r="H153" s="134"/>
      <c r="I153" s="134"/>
      <c r="J153" s="147"/>
      <c r="K153" s="134"/>
      <c r="L153" s="134"/>
      <c r="M153" s="134"/>
      <c r="N153" s="134"/>
      <c r="O153" s="134"/>
      <c r="P153" s="134"/>
      <c r="Q153" s="134"/>
      <c r="R153" s="134"/>
      <c r="S153" s="134"/>
      <c r="T153" s="134"/>
      <c r="U153" s="134"/>
      <c r="V153" s="134"/>
      <c r="W153" s="134"/>
      <c r="X153" s="134"/>
      <c r="Y153" s="134"/>
      <c r="Z153" s="134"/>
      <c r="AA153" s="141"/>
      <c r="AB153" s="141"/>
      <c r="AC153" s="141"/>
      <c r="AD153" s="141"/>
      <c r="AE153" s="141"/>
      <c r="AF153" s="141"/>
      <c r="AG153" s="141"/>
      <c r="AH153" s="141"/>
      <c r="AI153" s="134"/>
      <c r="AJ153" s="134"/>
      <c r="AK153" s="134"/>
      <c r="AL153" s="134"/>
      <c r="AM153" s="134"/>
      <c r="AN153" s="134"/>
      <c r="AO153" s="134"/>
      <c r="AP153" s="134"/>
    </row>
    <row r="154" ht="15.75" customHeight="1">
      <c r="A154" s="134"/>
      <c r="B154" s="134"/>
      <c r="C154" s="134"/>
      <c r="D154" s="134"/>
      <c r="E154" s="134"/>
      <c r="F154" s="134"/>
      <c r="G154" s="134"/>
      <c r="H154" s="134"/>
      <c r="I154" s="134"/>
      <c r="J154" s="147"/>
      <c r="K154" s="134"/>
      <c r="L154" s="134"/>
      <c r="M154" s="134"/>
      <c r="N154" s="134"/>
      <c r="O154" s="134"/>
      <c r="P154" s="134"/>
      <c r="Q154" s="134"/>
      <c r="R154" s="134"/>
      <c r="S154" s="134"/>
      <c r="T154" s="134"/>
      <c r="U154" s="134"/>
      <c r="V154" s="134"/>
      <c r="W154" s="134"/>
      <c r="X154" s="134"/>
      <c r="Y154" s="134"/>
      <c r="Z154" s="134"/>
      <c r="AA154" s="141"/>
      <c r="AB154" s="141"/>
      <c r="AC154" s="141"/>
      <c r="AD154" s="141"/>
      <c r="AE154" s="141"/>
      <c r="AF154" s="141"/>
      <c r="AG154" s="141"/>
      <c r="AH154" s="141"/>
      <c r="AI154" s="134"/>
      <c r="AJ154" s="134"/>
      <c r="AK154" s="134"/>
      <c r="AL154" s="134"/>
      <c r="AM154" s="134"/>
      <c r="AN154" s="134"/>
      <c r="AO154" s="134"/>
      <c r="AP154" s="134"/>
    </row>
    <row r="155" ht="15.75" customHeight="1">
      <c r="A155" s="134"/>
      <c r="B155" s="134"/>
      <c r="C155" s="134"/>
      <c r="D155" s="134"/>
      <c r="E155" s="134"/>
      <c r="F155" s="134"/>
      <c r="G155" s="134"/>
      <c r="H155" s="134"/>
      <c r="I155" s="134"/>
      <c r="J155" s="147"/>
      <c r="K155" s="134"/>
      <c r="L155" s="134"/>
      <c r="M155" s="134"/>
      <c r="N155" s="134"/>
      <c r="O155" s="134"/>
      <c r="P155" s="134"/>
      <c r="Q155" s="134"/>
      <c r="R155" s="134"/>
      <c r="S155" s="134"/>
      <c r="T155" s="134"/>
      <c r="U155" s="134"/>
      <c r="V155" s="134"/>
      <c r="W155" s="134"/>
      <c r="X155" s="134"/>
      <c r="Y155" s="134"/>
      <c r="Z155" s="134"/>
      <c r="AA155" s="141"/>
      <c r="AB155" s="141"/>
      <c r="AC155" s="141"/>
      <c r="AD155" s="141"/>
      <c r="AE155" s="141"/>
      <c r="AF155" s="141"/>
      <c r="AG155" s="141"/>
      <c r="AH155" s="141"/>
      <c r="AI155" s="134"/>
      <c r="AJ155" s="134"/>
      <c r="AK155" s="134"/>
      <c r="AL155" s="134"/>
      <c r="AM155" s="134"/>
      <c r="AN155" s="134"/>
      <c r="AO155" s="134"/>
      <c r="AP155" s="134"/>
    </row>
    <row r="156" ht="15.75" customHeight="1">
      <c r="A156" s="134"/>
      <c r="B156" s="134"/>
      <c r="C156" s="134"/>
      <c r="D156" s="134"/>
      <c r="E156" s="134"/>
      <c r="F156" s="134"/>
      <c r="G156" s="134"/>
      <c r="H156" s="134"/>
      <c r="I156" s="134"/>
      <c r="J156" s="147"/>
      <c r="K156" s="134"/>
      <c r="L156" s="134"/>
      <c r="M156" s="134"/>
      <c r="N156" s="134"/>
      <c r="O156" s="134"/>
      <c r="P156" s="134"/>
      <c r="Q156" s="134"/>
      <c r="R156" s="134"/>
      <c r="S156" s="134"/>
      <c r="T156" s="134"/>
      <c r="U156" s="134"/>
      <c r="V156" s="134"/>
      <c r="W156" s="134"/>
      <c r="X156" s="134"/>
      <c r="Y156" s="134"/>
      <c r="Z156" s="134"/>
      <c r="AA156" s="141"/>
      <c r="AB156" s="141"/>
      <c r="AC156" s="141"/>
      <c r="AD156" s="141"/>
      <c r="AE156" s="141"/>
      <c r="AF156" s="141"/>
      <c r="AG156" s="141"/>
      <c r="AH156" s="141"/>
      <c r="AI156" s="134"/>
      <c r="AJ156" s="134"/>
      <c r="AK156" s="134"/>
      <c r="AL156" s="134"/>
      <c r="AM156" s="134"/>
      <c r="AN156" s="134"/>
      <c r="AO156" s="134"/>
      <c r="AP156" s="134"/>
    </row>
    <row r="157" ht="15.75" customHeight="1">
      <c r="A157" s="134"/>
      <c r="B157" s="134"/>
      <c r="C157" s="134"/>
      <c r="D157" s="134"/>
      <c r="E157" s="134"/>
      <c r="F157" s="134"/>
      <c r="G157" s="134"/>
      <c r="H157" s="134"/>
      <c r="I157" s="134"/>
      <c r="J157" s="147"/>
      <c r="K157" s="134"/>
      <c r="L157" s="134"/>
      <c r="M157" s="134"/>
      <c r="N157" s="134"/>
      <c r="O157" s="134"/>
      <c r="P157" s="134"/>
      <c r="Q157" s="134"/>
      <c r="R157" s="134"/>
      <c r="S157" s="134"/>
      <c r="T157" s="134"/>
      <c r="U157" s="134"/>
      <c r="V157" s="134"/>
      <c r="W157" s="134"/>
      <c r="X157" s="134"/>
      <c r="Y157" s="134"/>
      <c r="Z157" s="134"/>
      <c r="AA157" s="141"/>
      <c r="AB157" s="141"/>
      <c r="AC157" s="141"/>
      <c r="AD157" s="141"/>
      <c r="AE157" s="141"/>
      <c r="AF157" s="141"/>
      <c r="AG157" s="141"/>
      <c r="AH157" s="141"/>
      <c r="AI157" s="134"/>
      <c r="AJ157" s="134"/>
      <c r="AK157" s="134"/>
      <c r="AL157" s="134"/>
      <c r="AM157" s="134"/>
      <c r="AN157" s="134"/>
      <c r="AO157" s="134"/>
      <c r="AP157" s="134"/>
    </row>
    <row r="158" ht="15.75" customHeight="1">
      <c r="A158" s="134"/>
      <c r="B158" s="134"/>
      <c r="C158" s="134"/>
      <c r="D158" s="134"/>
      <c r="E158" s="134"/>
      <c r="F158" s="134"/>
      <c r="G158" s="134"/>
      <c r="H158" s="134"/>
      <c r="I158" s="134"/>
      <c r="J158" s="147"/>
      <c r="K158" s="134"/>
      <c r="L158" s="134"/>
      <c r="M158" s="134"/>
      <c r="N158" s="134"/>
      <c r="O158" s="134"/>
      <c r="P158" s="134"/>
      <c r="Q158" s="134"/>
      <c r="R158" s="134"/>
      <c r="S158" s="134"/>
      <c r="T158" s="134"/>
      <c r="U158" s="134"/>
      <c r="V158" s="134"/>
      <c r="W158" s="134"/>
      <c r="X158" s="134"/>
      <c r="Y158" s="134"/>
      <c r="Z158" s="134"/>
      <c r="AA158" s="141"/>
      <c r="AB158" s="141"/>
      <c r="AC158" s="141"/>
      <c r="AD158" s="141"/>
      <c r="AE158" s="141"/>
      <c r="AF158" s="141"/>
      <c r="AG158" s="141"/>
      <c r="AH158" s="141"/>
      <c r="AI158" s="134"/>
      <c r="AJ158" s="134"/>
      <c r="AK158" s="134"/>
      <c r="AL158" s="134"/>
      <c r="AM158" s="134"/>
      <c r="AN158" s="134"/>
      <c r="AO158" s="134"/>
      <c r="AP158" s="134"/>
    </row>
    <row r="159" ht="15.75" customHeight="1">
      <c r="A159" s="134"/>
      <c r="B159" s="134"/>
      <c r="C159" s="134"/>
      <c r="D159" s="134"/>
      <c r="E159" s="134"/>
      <c r="F159" s="134"/>
      <c r="G159" s="134"/>
      <c r="H159" s="134"/>
      <c r="I159" s="134"/>
      <c r="J159" s="147"/>
      <c r="K159" s="134"/>
      <c r="L159" s="134"/>
      <c r="M159" s="134"/>
      <c r="N159" s="134"/>
      <c r="O159" s="134"/>
      <c r="P159" s="134"/>
      <c r="Q159" s="134"/>
      <c r="R159" s="134"/>
      <c r="S159" s="134"/>
      <c r="T159" s="134"/>
      <c r="U159" s="134"/>
      <c r="V159" s="134"/>
      <c r="W159" s="134"/>
      <c r="X159" s="134"/>
      <c r="Y159" s="134"/>
      <c r="Z159" s="134"/>
      <c r="AA159" s="141"/>
      <c r="AB159" s="141"/>
      <c r="AC159" s="141"/>
      <c r="AD159" s="141"/>
      <c r="AE159" s="141"/>
      <c r="AF159" s="141"/>
      <c r="AG159" s="141"/>
      <c r="AH159" s="141"/>
      <c r="AI159" s="134"/>
      <c r="AJ159" s="134"/>
      <c r="AK159" s="134"/>
      <c r="AL159" s="134"/>
      <c r="AM159" s="134"/>
      <c r="AN159" s="134"/>
      <c r="AO159" s="134"/>
      <c r="AP159" s="134"/>
    </row>
    <row r="160" ht="15.75" customHeight="1">
      <c r="A160" s="134"/>
      <c r="B160" s="134"/>
      <c r="C160" s="134"/>
      <c r="D160" s="134"/>
      <c r="E160" s="134"/>
      <c r="F160" s="134"/>
      <c r="G160" s="134"/>
      <c r="H160" s="134"/>
      <c r="I160" s="134"/>
      <c r="J160" s="147"/>
      <c r="K160" s="134"/>
      <c r="L160" s="134"/>
      <c r="M160" s="134"/>
      <c r="N160" s="134"/>
      <c r="O160" s="134"/>
      <c r="P160" s="134"/>
      <c r="Q160" s="134"/>
      <c r="R160" s="134"/>
      <c r="S160" s="134"/>
      <c r="T160" s="134"/>
      <c r="U160" s="134"/>
      <c r="V160" s="134"/>
      <c r="W160" s="134"/>
      <c r="X160" s="134"/>
      <c r="Y160" s="134"/>
      <c r="Z160" s="134"/>
      <c r="AA160" s="141"/>
      <c r="AB160" s="141"/>
      <c r="AC160" s="141"/>
      <c r="AD160" s="141"/>
      <c r="AE160" s="141"/>
      <c r="AF160" s="141"/>
      <c r="AG160" s="141"/>
      <c r="AH160" s="141"/>
      <c r="AI160" s="134"/>
      <c r="AJ160" s="134"/>
      <c r="AK160" s="134"/>
      <c r="AL160" s="134"/>
      <c r="AM160" s="134"/>
      <c r="AN160" s="134"/>
      <c r="AO160" s="134"/>
      <c r="AP160" s="134"/>
    </row>
    <row r="161" ht="15.75" customHeight="1">
      <c r="A161" s="134"/>
      <c r="B161" s="134"/>
      <c r="C161" s="134"/>
      <c r="D161" s="134"/>
      <c r="E161" s="134"/>
      <c r="F161" s="134"/>
      <c r="G161" s="134"/>
      <c r="H161" s="134"/>
      <c r="I161" s="134"/>
      <c r="J161" s="147"/>
      <c r="K161" s="134"/>
      <c r="L161" s="134"/>
      <c r="M161" s="134"/>
      <c r="N161" s="134"/>
      <c r="O161" s="134"/>
      <c r="P161" s="134"/>
      <c r="Q161" s="134"/>
      <c r="R161" s="134"/>
      <c r="S161" s="134"/>
      <c r="T161" s="134"/>
      <c r="U161" s="134"/>
      <c r="V161" s="134"/>
      <c r="W161" s="134"/>
      <c r="X161" s="134"/>
      <c r="Y161" s="134"/>
      <c r="Z161" s="134"/>
      <c r="AA161" s="141"/>
      <c r="AB161" s="141"/>
      <c r="AC161" s="141"/>
      <c r="AD161" s="141"/>
      <c r="AE161" s="141"/>
      <c r="AF161" s="141"/>
      <c r="AG161" s="141"/>
      <c r="AH161" s="141"/>
      <c r="AI161" s="134"/>
      <c r="AJ161" s="134"/>
      <c r="AK161" s="134"/>
      <c r="AL161" s="134"/>
      <c r="AM161" s="134"/>
      <c r="AN161" s="134"/>
      <c r="AO161" s="134"/>
      <c r="AP161" s="134"/>
    </row>
    <row r="162" ht="15.75" customHeight="1">
      <c r="A162" s="134"/>
      <c r="B162" s="134"/>
      <c r="C162" s="134"/>
      <c r="D162" s="134"/>
      <c r="E162" s="134"/>
      <c r="F162" s="134"/>
      <c r="G162" s="134"/>
      <c r="H162" s="134"/>
      <c r="I162" s="134"/>
      <c r="J162" s="147"/>
      <c r="K162" s="134"/>
      <c r="L162" s="134"/>
      <c r="M162" s="134"/>
      <c r="N162" s="134"/>
      <c r="O162" s="134"/>
      <c r="P162" s="134"/>
      <c r="Q162" s="134"/>
      <c r="R162" s="134"/>
      <c r="S162" s="134"/>
      <c r="T162" s="134"/>
      <c r="U162" s="134"/>
      <c r="V162" s="134"/>
      <c r="W162" s="134"/>
      <c r="X162" s="134"/>
      <c r="Y162" s="134"/>
      <c r="Z162" s="134"/>
      <c r="AA162" s="141"/>
      <c r="AB162" s="141"/>
      <c r="AC162" s="141"/>
      <c r="AD162" s="141"/>
      <c r="AE162" s="141"/>
      <c r="AF162" s="141"/>
      <c r="AG162" s="141"/>
      <c r="AH162" s="141"/>
      <c r="AI162" s="134"/>
      <c r="AJ162" s="134"/>
      <c r="AK162" s="134"/>
      <c r="AL162" s="134"/>
      <c r="AM162" s="134"/>
      <c r="AN162" s="134"/>
      <c r="AO162" s="134"/>
      <c r="AP162" s="134"/>
    </row>
    <row r="163" ht="15.75" customHeight="1">
      <c r="A163" s="134"/>
      <c r="B163" s="134"/>
      <c r="C163" s="134"/>
      <c r="D163" s="134"/>
      <c r="E163" s="134"/>
      <c r="F163" s="134"/>
      <c r="G163" s="134"/>
      <c r="H163" s="134"/>
      <c r="I163" s="134"/>
      <c r="J163" s="147"/>
      <c r="K163" s="134"/>
      <c r="L163" s="134"/>
      <c r="M163" s="134"/>
      <c r="N163" s="134"/>
      <c r="O163" s="134"/>
      <c r="P163" s="134"/>
      <c r="Q163" s="134"/>
      <c r="R163" s="134"/>
      <c r="S163" s="134"/>
      <c r="T163" s="134"/>
      <c r="U163" s="134"/>
      <c r="V163" s="134"/>
      <c r="W163" s="134"/>
      <c r="X163" s="134"/>
      <c r="Y163" s="134"/>
      <c r="Z163" s="134"/>
      <c r="AA163" s="141"/>
      <c r="AB163" s="141"/>
      <c r="AC163" s="141"/>
      <c r="AD163" s="141"/>
      <c r="AE163" s="141"/>
      <c r="AF163" s="141"/>
      <c r="AG163" s="141"/>
      <c r="AH163" s="141"/>
      <c r="AI163" s="134"/>
      <c r="AJ163" s="134"/>
      <c r="AK163" s="134"/>
      <c r="AL163" s="134"/>
      <c r="AM163" s="134"/>
      <c r="AN163" s="134"/>
      <c r="AO163" s="134"/>
      <c r="AP163" s="134"/>
    </row>
    <row r="164" ht="15.75" customHeight="1">
      <c r="A164" s="134"/>
      <c r="B164" s="134"/>
      <c r="C164" s="134"/>
      <c r="D164" s="134"/>
      <c r="E164" s="134"/>
      <c r="F164" s="134"/>
      <c r="G164" s="134"/>
      <c r="H164" s="134"/>
      <c r="I164" s="134"/>
      <c r="J164" s="147"/>
      <c r="K164" s="134"/>
      <c r="L164" s="134"/>
      <c r="M164" s="134"/>
      <c r="N164" s="134"/>
      <c r="O164" s="134"/>
      <c r="P164" s="134"/>
      <c r="Q164" s="134"/>
      <c r="R164" s="134"/>
      <c r="S164" s="134"/>
      <c r="T164" s="134"/>
      <c r="U164" s="134"/>
      <c r="V164" s="134"/>
      <c r="W164" s="134"/>
      <c r="X164" s="134"/>
      <c r="Y164" s="134"/>
      <c r="Z164" s="134"/>
      <c r="AA164" s="141"/>
      <c r="AB164" s="141"/>
      <c r="AC164" s="141"/>
      <c r="AD164" s="141"/>
      <c r="AE164" s="141"/>
      <c r="AF164" s="141"/>
      <c r="AG164" s="141"/>
      <c r="AH164" s="141"/>
      <c r="AI164" s="134"/>
      <c r="AJ164" s="134"/>
      <c r="AK164" s="134"/>
      <c r="AL164" s="134"/>
      <c r="AM164" s="134"/>
      <c r="AN164" s="134"/>
      <c r="AO164" s="134"/>
      <c r="AP164" s="134"/>
    </row>
    <row r="165" ht="15.75" customHeight="1">
      <c r="A165" s="134"/>
      <c r="B165" s="134"/>
      <c r="C165" s="134"/>
      <c r="D165" s="134"/>
      <c r="E165" s="134"/>
      <c r="F165" s="134"/>
      <c r="G165" s="134"/>
      <c r="H165" s="134"/>
      <c r="I165" s="134"/>
      <c r="J165" s="147"/>
      <c r="K165" s="134"/>
      <c r="L165" s="134"/>
      <c r="M165" s="134"/>
      <c r="N165" s="134"/>
      <c r="O165" s="134"/>
      <c r="P165" s="134"/>
      <c r="Q165" s="134"/>
      <c r="R165" s="134"/>
      <c r="S165" s="134"/>
      <c r="T165" s="134"/>
      <c r="U165" s="134"/>
      <c r="V165" s="134"/>
      <c r="W165" s="134"/>
      <c r="X165" s="134"/>
      <c r="Y165" s="134"/>
      <c r="Z165" s="134"/>
      <c r="AA165" s="141"/>
      <c r="AB165" s="141"/>
      <c r="AC165" s="141"/>
      <c r="AD165" s="141"/>
      <c r="AE165" s="141"/>
      <c r="AF165" s="141"/>
      <c r="AG165" s="141"/>
      <c r="AH165" s="141"/>
      <c r="AI165" s="134"/>
      <c r="AJ165" s="134"/>
      <c r="AK165" s="134"/>
      <c r="AL165" s="134"/>
      <c r="AM165" s="134"/>
      <c r="AN165" s="134"/>
      <c r="AO165" s="134"/>
      <c r="AP165" s="134"/>
    </row>
    <row r="166" ht="15.75" customHeight="1">
      <c r="A166" s="134"/>
      <c r="B166" s="134"/>
      <c r="C166" s="134"/>
      <c r="D166" s="134"/>
      <c r="E166" s="134"/>
      <c r="F166" s="134"/>
      <c r="G166" s="134"/>
      <c r="H166" s="134"/>
      <c r="I166" s="134"/>
      <c r="J166" s="147"/>
      <c r="K166" s="134"/>
      <c r="L166" s="134"/>
      <c r="M166" s="134"/>
      <c r="N166" s="134"/>
      <c r="O166" s="134"/>
      <c r="P166" s="134"/>
      <c r="Q166" s="134"/>
      <c r="R166" s="134"/>
      <c r="S166" s="134"/>
      <c r="T166" s="134"/>
      <c r="U166" s="134"/>
      <c r="V166" s="134"/>
      <c r="W166" s="134"/>
      <c r="X166" s="134"/>
      <c r="Y166" s="134"/>
      <c r="Z166" s="134"/>
      <c r="AA166" s="141"/>
      <c r="AB166" s="141"/>
      <c r="AC166" s="141"/>
      <c r="AD166" s="141"/>
      <c r="AE166" s="141"/>
      <c r="AF166" s="141"/>
      <c r="AG166" s="141"/>
      <c r="AH166" s="141"/>
      <c r="AI166" s="134"/>
      <c r="AJ166" s="134"/>
      <c r="AK166" s="134"/>
      <c r="AL166" s="134"/>
      <c r="AM166" s="134"/>
      <c r="AN166" s="134"/>
      <c r="AO166" s="134"/>
      <c r="AP166" s="134"/>
    </row>
    <row r="167" ht="15.75" customHeight="1">
      <c r="A167" s="134"/>
      <c r="B167" s="134"/>
      <c r="C167" s="134"/>
      <c r="D167" s="134"/>
      <c r="E167" s="134"/>
      <c r="F167" s="134"/>
      <c r="G167" s="134"/>
      <c r="H167" s="134"/>
      <c r="I167" s="134"/>
      <c r="J167" s="147"/>
      <c r="K167" s="134"/>
      <c r="L167" s="134"/>
      <c r="M167" s="134"/>
      <c r="N167" s="134"/>
      <c r="O167" s="134"/>
      <c r="P167" s="134"/>
      <c r="Q167" s="134"/>
      <c r="R167" s="134"/>
      <c r="S167" s="134"/>
      <c r="T167" s="134"/>
      <c r="U167" s="134"/>
      <c r="V167" s="134"/>
      <c r="W167" s="134"/>
      <c r="X167" s="134"/>
      <c r="Y167" s="134"/>
      <c r="Z167" s="134"/>
      <c r="AA167" s="141"/>
      <c r="AB167" s="141"/>
      <c r="AC167" s="141"/>
      <c r="AD167" s="141"/>
      <c r="AE167" s="141"/>
      <c r="AF167" s="141"/>
      <c r="AG167" s="141"/>
      <c r="AH167" s="141"/>
      <c r="AI167" s="134"/>
      <c r="AJ167" s="134"/>
      <c r="AK167" s="134"/>
      <c r="AL167" s="134"/>
      <c r="AM167" s="134"/>
      <c r="AN167" s="134"/>
      <c r="AO167" s="134"/>
      <c r="AP167" s="134"/>
    </row>
    <row r="168" ht="15.75" customHeight="1">
      <c r="A168" s="134"/>
      <c r="B168" s="134"/>
      <c r="C168" s="134"/>
      <c r="D168" s="134"/>
      <c r="E168" s="134"/>
      <c r="F168" s="134"/>
      <c r="G168" s="134"/>
      <c r="H168" s="134"/>
      <c r="I168" s="134"/>
      <c r="J168" s="147"/>
      <c r="K168" s="134"/>
      <c r="L168" s="134"/>
      <c r="M168" s="134"/>
      <c r="N168" s="134"/>
      <c r="O168" s="134"/>
      <c r="P168" s="134"/>
      <c r="Q168" s="134"/>
      <c r="R168" s="134"/>
      <c r="S168" s="134"/>
      <c r="T168" s="134"/>
      <c r="U168" s="134"/>
      <c r="V168" s="134"/>
      <c r="W168" s="134"/>
      <c r="X168" s="134"/>
      <c r="Y168" s="134"/>
      <c r="Z168" s="134"/>
      <c r="AA168" s="141"/>
      <c r="AB168" s="141"/>
      <c r="AC168" s="141"/>
      <c r="AD168" s="141"/>
      <c r="AE168" s="141"/>
      <c r="AF168" s="141"/>
      <c r="AG168" s="141"/>
      <c r="AH168" s="141"/>
      <c r="AI168" s="134"/>
      <c r="AJ168" s="134"/>
      <c r="AK168" s="134"/>
      <c r="AL168" s="134"/>
      <c r="AM168" s="134"/>
      <c r="AN168" s="134"/>
      <c r="AO168" s="134"/>
      <c r="AP168" s="134"/>
    </row>
    <row r="169" ht="15.75" customHeight="1">
      <c r="A169" s="134"/>
      <c r="B169" s="134"/>
      <c r="C169" s="134"/>
      <c r="D169" s="134"/>
      <c r="E169" s="134"/>
      <c r="F169" s="134"/>
      <c r="G169" s="134"/>
      <c r="H169" s="134"/>
      <c r="I169" s="134"/>
      <c r="J169" s="147"/>
      <c r="K169" s="134"/>
      <c r="L169" s="134"/>
      <c r="M169" s="134"/>
      <c r="N169" s="134"/>
      <c r="O169" s="134"/>
      <c r="P169" s="134"/>
      <c r="Q169" s="134"/>
      <c r="R169" s="134"/>
      <c r="S169" s="134"/>
      <c r="T169" s="134"/>
      <c r="U169" s="134"/>
      <c r="V169" s="134"/>
      <c r="W169" s="134"/>
      <c r="X169" s="134"/>
      <c r="Y169" s="134"/>
      <c r="Z169" s="134"/>
      <c r="AA169" s="141"/>
      <c r="AB169" s="141"/>
      <c r="AC169" s="141"/>
      <c r="AD169" s="141"/>
      <c r="AE169" s="141"/>
      <c r="AF169" s="141"/>
      <c r="AG169" s="141"/>
      <c r="AH169" s="141"/>
      <c r="AI169" s="134"/>
      <c r="AJ169" s="134"/>
      <c r="AK169" s="134"/>
      <c r="AL169" s="134"/>
      <c r="AM169" s="134"/>
      <c r="AN169" s="134"/>
      <c r="AO169" s="134"/>
      <c r="AP169" s="134"/>
    </row>
    <row r="170" ht="15.75" customHeight="1">
      <c r="A170" s="134"/>
      <c r="B170" s="134"/>
      <c r="C170" s="134"/>
      <c r="D170" s="134"/>
      <c r="E170" s="134"/>
      <c r="F170" s="134"/>
      <c r="G170" s="134"/>
      <c r="H170" s="134"/>
      <c r="I170" s="134"/>
      <c r="J170" s="147"/>
      <c r="K170" s="134"/>
      <c r="L170" s="134"/>
      <c r="M170" s="134"/>
      <c r="N170" s="134"/>
      <c r="O170" s="134"/>
      <c r="P170" s="134"/>
      <c r="Q170" s="134"/>
      <c r="R170" s="134"/>
      <c r="S170" s="134"/>
      <c r="T170" s="134"/>
      <c r="U170" s="134"/>
      <c r="V170" s="134"/>
      <c r="W170" s="134"/>
      <c r="X170" s="134"/>
      <c r="Y170" s="134"/>
      <c r="Z170" s="134"/>
      <c r="AA170" s="141"/>
      <c r="AB170" s="141"/>
      <c r="AC170" s="141"/>
      <c r="AD170" s="141"/>
      <c r="AE170" s="141"/>
      <c r="AF170" s="141"/>
      <c r="AG170" s="141"/>
      <c r="AH170" s="141"/>
      <c r="AI170" s="134"/>
      <c r="AJ170" s="134"/>
      <c r="AK170" s="134"/>
      <c r="AL170" s="134"/>
      <c r="AM170" s="134"/>
      <c r="AN170" s="134"/>
      <c r="AO170" s="134"/>
      <c r="AP170" s="134"/>
    </row>
    <row r="171" ht="15.75" customHeight="1">
      <c r="A171" s="134"/>
      <c r="B171" s="134"/>
      <c r="C171" s="134"/>
      <c r="D171" s="134"/>
      <c r="E171" s="134"/>
      <c r="F171" s="134"/>
      <c r="G171" s="134"/>
      <c r="H171" s="134"/>
      <c r="I171" s="134"/>
      <c r="J171" s="147"/>
      <c r="K171" s="134"/>
      <c r="L171" s="134"/>
      <c r="M171" s="134"/>
      <c r="N171" s="134"/>
      <c r="O171" s="134"/>
      <c r="P171" s="134"/>
      <c r="Q171" s="134"/>
      <c r="R171" s="134"/>
      <c r="S171" s="134"/>
      <c r="T171" s="134"/>
      <c r="U171" s="134"/>
      <c r="V171" s="134"/>
      <c r="W171" s="134"/>
      <c r="X171" s="134"/>
      <c r="Y171" s="134"/>
      <c r="Z171" s="134"/>
      <c r="AA171" s="141"/>
      <c r="AB171" s="141"/>
      <c r="AC171" s="141"/>
      <c r="AD171" s="141"/>
      <c r="AE171" s="141"/>
      <c r="AF171" s="141"/>
      <c r="AG171" s="141"/>
      <c r="AH171" s="141"/>
      <c r="AI171" s="134"/>
      <c r="AJ171" s="134"/>
      <c r="AK171" s="134"/>
      <c r="AL171" s="134"/>
      <c r="AM171" s="134"/>
      <c r="AN171" s="134"/>
      <c r="AO171" s="134"/>
      <c r="AP171" s="134"/>
    </row>
    <row r="172" ht="15.75" customHeight="1">
      <c r="A172" s="134"/>
      <c r="B172" s="134"/>
      <c r="C172" s="134"/>
      <c r="D172" s="134"/>
      <c r="E172" s="134"/>
      <c r="F172" s="134"/>
      <c r="G172" s="134"/>
      <c r="H172" s="134"/>
      <c r="I172" s="134"/>
      <c r="J172" s="147"/>
      <c r="K172" s="134"/>
      <c r="L172" s="134"/>
      <c r="M172" s="134"/>
      <c r="N172" s="134"/>
      <c r="O172" s="134"/>
      <c r="P172" s="134"/>
      <c r="Q172" s="134"/>
      <c r="R172" s="134"/>
      <c r="S172" s="134"/>
      <c r="T172" s="134"/>
      <c r="U172" s="134"/>
      <c r="V172" s="134"/>
      <c r="W172" s="134"/>
      <c r="X172" s="134"/>
      <c r="Y172" s="134"/>
      <c r="Z172" s="134"/>
      <c r="AA172" s="141"/>
      <c r="AB172" s="141"/>
      <c r="AC172" s="141"/>
      <c r="AD172" s="141"/>
      <c r="AE172" s="141"/>
      <c r="AF172" s="141"/>
      <c r="AG172" s="141"/>
      <c r="AH172" s="141"/>
      <c r="AI172" s="134"/>
      <c r="AJ172" s="134"/>
      <c r="AK172" s="134"/>
      <c r="AL172" s="134"/>
      <c r="AM172" s="134"/>
      <c r="AN172" s="134"/>
      <c r="AO172" s="134"/>
      <c r="AP172" s="134"/>
    </row>
    <row r="173" ht="15.75" customHeight="1">
      <c r="A173" s="134"/>
      <c r="B173" s="134"/>
      <c r="C173" s="134"/>
      <c r="D173" s="134"/>
      <c r="E173" s="134"/>
      <c r="F173" s="134"/>
      <c r="G173" s="134"/>
      <c r="H173" s="134"/>
      <c r="I173" s="134"/>
      <c r="J173" s="147"/>
      <c r="K173" s="134"/>
      <c r="L173" s="134"/>
      <c r="M173" s="134"/>
      <c r="N173" s="134"/>
      <c r="O173" s="134"/>
      <c r="P173" s="134"/>
      <c r="Q173" s="134"/>
      <c r="R173" s="134"/>
      <c r="S173" s="134"/>
      <c r="T173" s="134"/>
      <c r="U173" s="134"/>
      <c r="V173" s="134"/>
      <c r="W173" s="134"/>
      <c r="X173" s="134"/>
      <c r="Y173" s="134"/>
      <c r="Z173" s="134"/>
      <c r="AA173" s="141"/>
      <c r="AB173" s="141"/>
      <c r="AC173" s="141"/>
      <c r="AD173" s="141"/>
      <c r="AE173" s="141"/>
      <c r="AF173" s="141"/>
      <c r="AG173" s="141"/>
      <c r="AH173" s="141"/>
      <c r="AI173" s="134"/>
      <c r="AJ173" s="134"/>
      <c r="AK173" s="134"/>
      <c r="AL173" s="134"/>
      <c r="AM173" s="134"/>
      <c r="AN173" s="134"/>
      <c r="AO173" s="134"/>
      <c r="AP173" s="134"/>
    </row>
    <row r="174" ht="15.75" customHeight="1">
      <c r="A174" s="134"/>
      <c r="B174" s="134"/>
      <c r="C174" s="134"/>
      <c r="D174" s="134"/>
      <c r="E174" s="134"/>
      <c r="F174" s="134"/>
      <c r="G174" s="134"/>
      <c r="H174" s="134"/>
      <c r="I174" s="134"/>
      <c r="J174" s="147"/>
      <c r="K174" s="134"/>
      <c r="L174" s="134"/>
      <c r="M174" s="134"/>
      <c r="N174" s="134"/>
      <c r="O174" s="134"/>
      <c r="P174" s="134"/>
      <c r="Q174" s="134"/>
      <c r="R174" s="134"/>
      <c r="S174" s="134"/>
      <c r="T174" s="134"/>
      <c r="U174" s="134"/>
      <c r="V174" s="134"/>
      <c r="W174" s="134"/>
      <c r="X174" s="134"/>
      <c r="Y174" s="134"/>
      <c r="Z174" s="134"/>
      <c r="AA174" s="141"/>
      <c r="AB174" s="141"/>
      <c r="AC174" s="141"/>
      <c r="AD174" s="141"/>
      <c r="AE174" s="141"/>
      <c r="AF174" s="141"/>
      <c r="AG174" s="141"/>
      <c r="AH174" s="141"/>
      <c r="AI174" s="134"/>
      <c r="AJ174" s="134"/>
      <c r="AK174" s="134"/>
      <c r="AL174" s="134"/>
      <c r="AM174" s="134"/>
      <c r="AN174" s="134"/>
      <c r="AO174" s="134"/>
      <c r="AP174" s="134"/>
    </row>
    <row r="175" ht="15.75" customHeight="1">
      <c r="A175" s="134"/>
      <c r="B175" s="134"/>
      <c r="C175" s="134"/>
      <c r="D175" s="134"/>
      <c r="E175" s="134"/>
      <c r="F175" s="134"/>
      <c r="G175" s="134"/>
      <c r="H175" s="134"/>
      <c r="I175" s="134"/>
      <c r="J175" s="147"/>
      <c r="K175" s="134"/>
      <c r="L175" s="134"/>
      <c r="M175" s="134"/>
      <c r="N175" s="134"/>
      <c r="O175" s="134"/>
      <c r="P175" s="134"/>
      <c r="Q175" s="134"/>
      <c r="R175" s="134"/>
      <c r="S175" s="134"/>
      <c r="T175" s="134"/>
      <c r="U175" s="134"/>
      <c r="V175" s="134"/>
      <c r="W175" s="134"/>
      <c r="X175" s="134"/>
      <c r="Y175" s="134"/>
      <c r="Z175" s="134"/>
      <c r="AA175" s="141"/>
      <c r="AB175" s="141"/>
      <c r="AC175" s="141"/>
      <c r="AD175" s="141"/>
      <c r="AE175" s="141"/>
      <c r="AF175" s="141"/>
      <c r="AG175" s="141"/>
      <c r="AH175" s="141"/>
      <c r="AI175" s="134"/>
      <c r="AJ175" s="134"/>
      <c r="AK175" s="134"/>
      <c r="AL175" s="134"/>
      <c r="AM175" s="134"/>
      <c r="AN175" s="134"/>
      <c r="AO175" s="134"/>
      <c r="AP175" s="134"/>
    </row>
    <row r="176" ht="15.75" customHeight="1">
      <c r="A176" s="134"/>
      <c r="B176" s="134"/>
      <c r="C176" s="134"/>
      <c r="D176" s="134"/>
      <c r="E176" s="134"/>
      <c r="F176" s="134"/>
      <c r="G176" s="134"/>
      <c r="H176" s="134"/>
      <c r="I176" s="134"/>
      <c r="J176" s="147"/>
      <c r="K176" s="134"/>
      <c r="L176" s="134"/>
      <c r="M176" s="134"/>
      <c r="N176" s="134"/>
      <c r="O176" s="134"/>
      <c r="P176" s="134"/>
      <c r="Q176" s="134"/>
      <c r="R176" s="134"/>
      <c r="S176" s="134"/>
      <c r="T176" s="134"/>
      <c r="U176" s="134"/>
      <c r="V176" s="134"/>
      <c r="W176" s="134"/>
      <c r="X176" s="134"/>
      <c r="Y176" s="134"/>
      <c r="Z176" s="134"/>
      <c r="AA176" s="141"/>
      <c r="AB176" s="141"/>
      <c r="AC176" s="141"/>
      <c r="AD176" s="141"/>
      <c r="AE176" s="141"/>
      <c r="AF176" s="141"/>
      <c r="AG176" s="141"/>
      <c r="AH176" s="141"/>
      <c r="AI176" s="134"/>
      <c r="AJ176" s="134"/>
      <c r="AK176" s="134"/>
      <c r="AL176" s="134"/>
      <c r="AM176" s="134"/>
      <c r="AN176" s="134"/>
      <c r="AO176" s="134"/>
      <c r="AP176" s="134"/>
    </row>
    <row r="177" ht="15.75" customHeight="1">
      <c r="A177" s="134"/>
      <c r="B177" s="134"/>
      <c r="C177" s="134"/>
      <c r="D177" s="134"/>
      <c r="E177" s="134"/>
      <c r="F177" s="134"/>
      <c r="G177" s="134"/>
      <c r="H177" s="134"/>
      <c r="I177" s="134"/>
      <c r="J177" s="147"/>
      <c r="K177" s="134"/>
      <c r="L177" s="134"/>
      <c r="M177" s="134"/>
      <c r="N177" s="134"/>
      <c r="O177" s="134"/>
      <c r="P177" s="134"/>
      <c r="Q177" s="134"/>
      <c r="R177" s="134"/>
      <c r="S177" s="134"/>
      <c r="T177" s="134"/>
      <c r="U177" s="134"/>
      <c r="V177" s="134"/>
      <c r="W177" s="134"/>
      <c r="X177" s="134"/>
      <c r="Y177" s="134"/>
      <c r="Z177" s="134"/>
      <c r="AA177" s="141"/>
      <c r="AB177" s="141"/>
      <c r="AC177" s="141"/>
      <c r="AD177" s="141"/>
      <c r="AE177" s="141"/>
      <c r="AF177" s="141"/>
      <c r="AG177" s="141"/>
      <c r="AH177" s="141"/>
      <c r="AI177" s="134"/>
      <c r="AJ177" s="134"/>
      <c r="AK177" s="134"/>
      <c r="AL177" s="134"/>
      <c r="AM177" s="134"/>
      <c r="AN177" s="134"/>
      <c r="AO177" s="134"/>
      <c r="AP177" s="134"/>
    </row>
    <row r="178" ht="15.75" customHeight="1">
      <c r="A178" s="134"/>
      <c r="B178" s="134"/>
      <c r="C178" s="134"/>
      <c r="D178" s="134"/>
      <c r="E178" s="134"/>
      <c r="F178" s="134"/>
      <c r="G178" s="134"/>
      <c r="H178" s="134"/>
      <c r="I178" s="134"/>
      <c r="J178" s="147"/>
      <c r="K178" s="134"/>
      <c r="L178" s="134"/>
      <c r="M178" s="134"/>
      <c r="N178" s="134"/>
      <c r="O178" s="134"/>
      <c r="P178" s="134"/>
      <c r="Q178" s="134"/>
      <c r="R178" s="134"/>
      <c r="S178" s="134"/>
      <c r="T178" s="134"/>
      <c r="U178" s="134"/>
      <c r="V178" s="134"/>
      <c r="W178" s="134"/>
      <c r="X178" s="134"/>
      <c r="Y178" s="134"/>
      <c r="Z178" s="134"/>
      <c r="AA178" s="141"/>
      <c r="AB178" s="141"/>
      <c r="AC178" s="141"/>
      <c r="AD178" s="141"/>
      <c r="AE178" s="141"/>
      <c r="AF178" s="141"/>
      <c r="AG178" s="141"/>
      <c r="AH178" s="141"/>
      <c r="AI178" s="134"/>
      <c r="AJ178" s="134"/>
      <c r="AK178" s="134"/>
      <c r="AL178" s="134"/>
      <c r="AM178" s="134"/>
      <c r="AN178" s="134"/>
      <c r="AO178" s="134"/>
      <c r="AP178" s="134"/>
    </row>
    <row r="179" ht="15.75" customHeight="1">
      <c r="A179" s="134"/>
      <c r="B179" s="134"/>
      <c r="C179" s="134"/>
      <c r="D179" s="134"/>
      <c r="E179" s="134"/>
      <c r="F179" s="134"/>
      <c r="G179" s="134"/>
      <c r="H179" s="134"/>
      <c r="I179" s="134"/>
      <c r="J179" s="147"/>
      <c r="K179" s="134"/>
      <c r="L179" s="134"/>
      <c r="M179" s="134"/>
      <c r="N179" s="134"/>
      <c r="O179" s="134"/>
      <c r="P179" s="134"/>
      <c r="Q179" s="134"/>
      <c r="R179" s="134"/>
      <c r="S179" s="134"/>
      <c r="T179" s="134"/>
      <c r="U179" s="134"/>
      <c r="V179" s="134"/>
      <c r="W179" s="134"/>
      <c r="X179" s="134"/>
      <c r="Y179" s="134"/>
      <c r="Z179" s="134"/>
      <c r="AA179" s="141"/>
      <c r="AB179" s="141"/>
      <c r="AC179" s="141"/>
      <c r="AD179" s="141"/>
      <c r="AE179" s="141"/>
      <c r="AF179" s="141"/>
      <c r="AG179" s="141"/>
      <c r="AH179" s="141"/>
      <c r="AI179" s="134"/>
      <c r="AJ179" s="134"/>
      <c r="AK179" s="134"/>
      <c r="AL179" s="134"/>
      <c r="AM179" s="134"/>
      <c r="AN179" s="134"/>
      <c r="AO179" s="134"/>
      <c r="AP179" s="134"/>
    </row>
    <row r="180" ht="15.75" customHeight="1">
      <c r="A180" s="134"/>
      <c r="B180" s="134"/>
      <c r="C180" s="134"/>
      <c r="D180" s="134"/>
      <c r="E180" s="134"/>
      <c r="F180" s="134"/>
      <c r="G180" s="134"/>
      <c r="H180" s="134"/>
      <c r="I180" s="134"/>
      <c r="J180" s="147"/>
      <c r="K180" s="134"/>
      <c r="L180" s="134"/>
      <c r="M180" s="134"/>
      <c r="N180" s="134"/>
      <c r="O180" s="134"/>
      <c r="P180" s="134"/>
      <c r="Q180" s="134"/>
      <c r="R180" s="134"/>
      <c r="S180" s="134"/>
      <c r="T180" s="134"/>
      <c r="U180" s="134"/>
      <c r="V180" s="134"/>
      <c r="W180" s="134"/>
      <c r="X180" s="134"/>
      <c r="Y180" s="134"/>
      <c r="Z180" s="134"/>
      <c r="AA180" s="141"/>
      <c r="AB180" s="141"/>
      <c r="AC180" s="141"/>
      <c r="AD180" s="141"/>
      <c r="AE180" s="141"/>
      <c r="AF180" s="141"/>
      <c r="AG180" s="141"/>
      <c r="AH180" s="141"/>
      <c r="AI180" s="134"/>
      <c r="AJ180" s="134"/>
      <c r="AK180" s="134"/>
      <c r="AL180" s="134"/>
      <c r="AM180" s="134"/>
      <c r="AN180" s="134"/>
      <c r="AO180" s="134"/>
      <c r="AP180" s="134"/>
    </row>
    <row r="181" ht="15.75" customHeight="1">
      <c r="A181" s="134"/>
      <c r="B181" s="134"/>
      <c r="C181" s="134"/>
      <c r="D181" s="134"/>
      <c r="E181" s="134"/>
      <c r="F181" s="134"/>
      <c r="G181" s="134"/>
      <c r="H181" s="134"/>
      <c r="I181" s="134"/>
      <c r="J181" s="147"/>
      <c r="K181" s="134"/>
      <c r="L181" s="134"/>
      <c r="M181" s="134"/>
      <c r="N181" s="134"/>
      <c r="O181" s="134"/>
      <c r="P181" s="134"/>
      <c r="Q181" s="134"/>
      <c r="R181" s="134"/>
      <c r="S181" s="134"/>
      <c r="T181" s="134"/>
      <c r="U181" s="134"/>
      <c r="V181" s="134"/>
      <c r="W181" s="134"/>
      <c r="X181" s="134"/>
      <c r="Y181" s="134"/>
      <c r="Z181" s="134"/>
      <c r="AA181" s="141"/>
      <c r="AB181" s="141"/>
      <c r="AC181" s="141"/>
      <c r="AD181" s="141"/>
      <c r="AE181" s="141"/>
      <c r="AF181" s="141"/>
      <c r="AG181" s="141"/>
      <c r="AH181" s="141"/>
      <c r="AI181" s="134"/>
      <c r="AJ181" s="134"/>
      <c r="AK181" s="134"/>
      <c r="AL181" s="134"/>
      <c r="AM181" s="134"/>
      <c r="AN181" s="134"/>
      <c r="AO181" s="134"/>
      <c r="AP181" s="134"/>
    </row>
    <row r="182" ht="15.75" customHeight="1">
      <c r="A182" s="134"/>
      <c r="B182" s="134"/>
      <c r="C182" s="134"/>
      <c r="D182" s="134"/>
      <c r="E182" s="134"/>
      <c r="F182" s="134"/>
      <c r="G182" s="134"/>
      <c r="H182" s="134"/>
      <c r="I182" s="134"/>
      <c r="J182" s="147"/>
      <c r="K182" s="134"/>
      <c r="L182" s="134"/>
      <c r="M182" s="134"/>
      <c r="N182" s="134"/>
      <c r="O182" s="134"/>
      <c r="P182" s="134"/>
      <c r="Q182" s="134"/>
      <c r="R182" s="134"/>
      <c r="S182" s="134"/>
      <c r="T182" s="134"/>
      <c r="U182" s="134"/>
      <c r="V182" s="134"/>
      <c r="W182" s="134"/>
      <c r="X182" s="134"/>
      <c r="Y182" s="134"/>
      <c r="Z182" s="134"/>
      <c r="AA182" s="141"/>
      <c r="AB182" s="141"/>
      <c r="AC182" s="141"/>
      <c r="AD182" s="141"/>
      <c r="AE182" s="141"/>
      <c r="AF182" s="141"/>
      <c r="AG182" s="141"/>
      <c r="AH182" s="141"/>
      <c r="AI182" s="134"/>
      <c r="AJ182" s="134"/>
      <c r="AK182" s="134"/>
      <c r="AL182" s="134"/>
      <c r="AM182" s="134"/>
      <c r="AN182" s="134"/>
      <c r="AO182" s="134"/>
      <c r="AP182" s="134"/>
    </row>
    <row r="183" ht="15.75" customHeight="1">
      <c r="A183" s="134"/>
      <c r="B183" s="134"/>
      <c r="C183" s="134"/>
      <c r="D183" s="134"/>
      <c r="E183" s="134"/>
      <c r="F183" s="134"/>
      <c r="G183" s="134"/>
      <c r="H183" s="134"/>
      <c r="I183" s="134"/>
      <c r="J183" s="147"/>
      <c r="K183" s="134"/>
      <c r="L183" s="134"/>
      <c r="M183" s="134"/>
      <c r="N183" s="134"/>
      <c r="O183" s="134"/>
      <c r="P183" s="134"/>
      <c r="Q183" s="134"/>
      <c r="R183" s="134"/>
      <c r="S183" s="134"/>
      <c r="T183" s="134"/>
      <c r="U183" s="134"/>
      <c r="V183" s="134"/>
      <c r="W183" s="134"/>
      <c r="X183" s="134"/>
      <c r="Y183" s="134"/>
      <c r="Z183" s="134"/>
      <c r="AA183" s="141"/>
      <c r="AB183" s="141"/>
      <c r="AC183" s="141"/>
      <c r="AD183" s="141"/>
      <c r="AE183" s="141"/>
      <c r="AF183" s="141"/>
      <c r="AG183" s="141"/>
      <c r="AH183" s="141"/>
      <c r="AI183" s="134"/>
      <c r="AJ183" s="134"/>
      <c r="AK183" s="134"/>
      <c r="AL183" s="134"/>
      <c r="AM183" s="134"/>
      <c r="AN183" s="134"/>
      <c r="AO183" s="134"/>
      <c r="AP183" s="134"/>
    </row>
    <row r="184" ht="15.75" customHeight="1">
      <c r="A184" s="134"/>
      <c r="B184" s="134"/>
      <c r="C184" s="134"/>
      <c r="D184" s="134"/>
      <c r="E184" s="134"/>
      <c r="F184" s="134"/>
      <c r="G184" s="134"/>
      <c r="H184" s="134"/>
      <c r="I184" s="134"/>
      <c r="J184" s="147"/>
      <c r="K184" s="134"/>
      <c r="L184" s="134"/>
      <c r="M184" s="134"/>
      <c r="N184" s="134"/>
      <c r="O184" s="134"/>
      <c r="P184" s="134"/>
      <c r="Q184" s="134"/>
      <c r="R184" s="134"/>
      <c r="S184" s="134"/>
      <c r="T184" s="134"/>
      <c r="U184" s="134"/>
      <c r="V184" s="134"/>
      <c r="W184" s="134"/>
      <c r="X184" s="134"/>
      <c r="Y184" s="134"/>
      <c r="Z184" s="134"/>
      <c r="AA184" s="141"/>
      <c r="AB184" s="141"/>
      <c r="AC184" s="141"/>
      <c r="AD184" s="141"/>
      <c r="AE184" s="141"/>
      <c r="AF184" s="141"/>
      <c r="AG184" s="141"/>
      <c r="AH184" s="141"/>
      <c r="AI184" s="134"/>
      <c r="AJ184" s="134"/>
      <c r="AK184" s="134"/>
      <c r="AL184" s="134"/>
      <c r="AM184" s="134"/>
      <c r="AN184" s="134"/>
      <c r="AO184" s="134"/>
      <c r="AP184" s="134"/>
    </row>
    <row r="185" ht="15.75" customHeight="1">
      <c r="A185" s="134"/>
      <c r="B185" s="134"/>
      <c r="C185" s="134"/>
      <c r="D185" s="134"/>
      <c r="E185" s="134"/>
      <c r="F185" s="134"/>
      <c r="G185" s="134"/>
      <c r="H185" s="134"/>
      <c r="I185" s="134"/>
      <c r="J185" s="147"/>
      <c r="K185" s="134"/>
      <c r="L185" s="134"/>
      <c r="M185" s="134"/>
      <c r="N185" s="134"/>
      <c r="O185" s="134"/>
      <c r="P185" s="134"/>
      <c r="Q185" s="134"/>
      <c r="R185" s="134"/>
      <c r="S185" s="134"/>
      <c r="T185" s="134"/>
      <c r="U185" s="134"/>
      <c r="V185" s="134"/>
      <c r="W185" s="134"/>
      <c r="X185" s="134"/>
      <c r="Y185" s="134"/>
      <c r="Z185" s="134"/>
      <c r="AA185" s="141"/>
      <c r="AB185" s="141"/>
      <c r="AC185" s="141"/>
      <c r="AD185" s="141"/>
      <c r="AE185" s="141"/>
      <c r="AF185" s="141"/>
      <c r="AG185" s="141"/>
      <c r="AH185" s="141"/>
      <c r="AI185" s="134"/>
      <c r="AJ185" s="134"/>
      <c r="AK185" s="134"/>
      <c r="AL185" s="134"/>
      <c r="AM185" s="134"/>
      <c r="AN185" s="134"/>
      <c r="AO185" s="134"/>
      <c r="AP185" s="134"/>
    </row>
    <row r="186" ht="15.75" customHeight="1">
      <c r="A186" s="134"/>
      <c r="B186" s="134"/>
      <c r="C186" s="134"/>
      <c r="D186" s="134"/>
      <c r="E186" s="134"/>
      <c r="F186" s="134"/>
      <c r="G186" s="134"/>
      <c r="H186" s="134"/>
      <c r="I186" s="134"/>
      <c r="J186" s="147"/>
      <c r="K186" s="134"/>
      <c r="L186" s="134"/>
      <c r="M186" s="134"/>
      <c r="N186" s="134"/>
      <c r="O186" s="134"/>
      <c r="P186" s="134"/>
      <c r="Q186" s="134"/>
      <c r="R186" s="134"/>
      <c r="S186" s="134"/>
      <c r="T186" s="134"/>
      <c r="U186" s="134"/>
      <c r="V186" s="134"/>
      <c r="W186" s="134"/>
      <c r="X186" s="134"/>
      <c r="Y186" s="134"/>
      <c r="Z186" s="134"/>
      <c r="AA186" s="141"/>
      <c r="AB186" s="141"/>
      <c r="AC186" s="141"/>
      <c r="AD186" s="141"/>
      <c r="AE186" s="141"/>
      <c r="AF186" s="141"/>
      <c r="AG186" s="141"/>
      <c r="AH186" s="141"/>
      <c r="AI186" s="134"/>
      <c r="AJ186" s="134"/>
      <c r="AK186" s="134"/>
      <c r="AL186" s="134"/>
      <c r="AM186" s="134"/>
      <c r="AN186" s="134"/>
      <c r="AO186" s="134"/>
      <c r="AP186" s="134"/>
    </row>
    <row r="187" ht="15.75" customHeight="1">
      <c r="A187" s="134"/>
      <c r="B187" s="134"/>
      <c r="C187" s="134"/>
      <c r="D187" s="134"/>
      <c r="E187" s="134"/>
      <c r="F187" s="134"/>
      <c r="G187" s="134"/>
      <c r="H187" s="134"/>
      <c r="I187" s="134"/>
      <c r="J187" s="147"/>
      <c r="K187" s="134"/>
      <c r="L187" s="134"/>
      <c r="M187" s="134"/>
      <c r="N187" s="134"/>
      <c r="O187" s="134"/>
      <c r="P187" s="134"/>
      <c r="Q187" s="134"/>
      <c r="R187" s="134"/>
      <c r="S187" s="134"/>
      <c r="T187" s="134"/>
      <c r="U187" s="134"/>
      <c r="V187" s="134"/>
      <c r="W187" s="134"/>
      <c r="X187" s="134"/>
      <c r="Y187" s="134"/>
      <c r="Z187" s="134"/>
      <c r="AA187" s="141"/>
      <c r="AB187" s="141"/>
      <c r="AC187" s="141"/>
      <c r="AD187" s="141"/>
      <c r="AE187" s="141"/>
      <c r="AF187" s="141"/>
      <c r="AG187" s="141"/>
      <c r="AH187" s="141"/>
      <c r="AI187" s="134"/>
      <c r="AJ187" s="134"/>
      <c r="AK187" s="134"/>
      <c r="AL187" s="134"/>
      <c r="AM187" s="134"/>
      <c r="AN187" s="134"/>
      <c r="AO187" s="134"/>
      <c r="AP187" s="134"/>
    </row>
    <row r="188" ht="15.75" customHeight="1">
      <c r="A188" s="134"/>
      <c r="B188" s="134"/>
      <c r="C188" s="134"/>
      <c r="D188" s="134"/>
      <c r="E188" s="134"/>
      <c r="F188" s="134"/>
      <c r="G188" s="134"/>
      <c r="H188" s="134"/>
      <c r="I188" s="134"/>
      <c r="J188" s="147"/>
      <c r="K188" s="134"/>
      <c r="L188" s="134"/>
      <c r="M188" s="134"/>
      <c r="N188" s="134"/>
      <c r="O188" s="134"/>
      <c r="P188" s="134"/>
      <c r="Q188" s="134"/>
      <c r="R188" s="134"/>
      <c r="S188" s="134"/>
      <c r="T188" s="134"/>
      <c r="U188" s="134"/>
      <c r="V188" s="134"/>
      <c r="W188" s="134"/>
      <c r="X188" s="134"/>
      <c r="Y188" s="134"/>
      <c r="Z188" s="134"/>
      <c r="AA188" s="141"/>
      <c r="AB188" s="141"/>
      <c r="AC188" s="141"/>
      <c r="AD188" s="141"/>
      <c r="AE188" s="141"/>
      <c r="AF188" s="141"/>
      <c r="AG188" s="141"/>
      <c r="AH188" s="141"/>
      <c r="AI188" s="134"/>
      <c r="AJ188" s="134"/>
      <c r="AK188" s="134"/>
      <c r="AL188" s="134"/>
      <c r="AM188" s="134"/>
      <c r="AN188" s="134"/>
      <c r="AO188" s="134"/>
      <c r="AP188" s="134"/>
    </row>
    <row r="189" ht="15.75" customHeight="1">
      <c r="A189" s="134"/>
      <c r="B189" s="134"/>
      <c r="C189" s="134"/>
      <c r="D189" s="134"/>
      <c r="E189" s="134"/>
      <c r="F189" s="134"/>
      <c r="G189" s="134"/>
      <c r="H189" s="134"/>
      <c r="I189" s="134"/>
      <c r="J189" s="147"/>
      <c r="K189" s="134"/>
      <c r="L189" s="134"/>
      <c r="M189" s="134"/>
      <c r="N189" s="134"/>
      <c r="O189" s="134"/>
      <c r="P189" s="134"/>
      <c r="Q189" s="134"/>
      <c r="R189" s="134"/>
      <c r="S189" s="134"/>
      <c r="T189" s="134"/>
      <c r="U189" s="134"/>
      <c r="V189" s="134"/>
      <c r="W189" s="134"/>
      <c r="X189" s="134"/>
      <c r="Y189" s="134"/>
      <c r="Z189" s="134"/>
      <c r="AA189" s="141"/>
      <c r="AB189" s="141"/>
      <c r="AC189" s="141"/>
      <c r="AD189" s="141"/>
      <c r="AE189" s="141"/>
      <c r="AF189" s="141"/>
      <c r="AG189" s="141"/>
      <c r="AH189" s="141"/>
      <c r="AI189" s="134"/>
      <c r="AJ189" s="134"/>
      <c r="AK189" s="134"/>
      <c r="AL189" s="134"/>
      <c r="AM189" s="134"/>
      <c r="AN189" s="134"/>
      <c r="AO189" s="134"/>
      <c r="AP189" s="134"/>
    </row>
    <row r="190" ht="15.75" customHeight="1">
      <c r="A190" s="134"/>
      <c r="B190" s="134"/>
      <c r="C190" s="134"/>
      <c r="D190" s="134"/>
      <c r="E190" s="134"/>
      <c r="F190" s="134"/>
      <c r="G190" s="134"/>
      <c r="H190" s="134"/>
      <c r="I190" s="134"/>
      <c r="J190" s="147"/>
      <c r="K190" s="134"/>
      <c r="L190" s="134"/>
      <c r="M190" s="134"/>
      <c r="N190" s="134"/>
      <c r="O190" s="134"/>
      <c r="P190" s="134"/>
      <c r="Q190" s="134"/>
      <c r="R190" s="134"/>
      <c r="S190" s="134"/>
      <c r="T190" s="134"/>
      <c r="U190" s="134"/>
      <c r="V190" s="134"/>
      <c r="W190" s="134"/>
      <c r="X190" s="134"/>
      <c r="Y190" s="134"/>
      <c r="Z190" s="134"/>
      <c r="AA190" s="141"/>
      <c r="AB190" s="141"/>
      <c r="AC190" s="141"/>
      <c r="AD190" s="141"/>
      <c r="AE190" s="141"/>
      <c r="AF190" s="141"/>
      <c r="AG190" s="141"/>
      <c r="AH190" s="141"/>
      <c r="AI190" s="134"/>
      <c r="AJ190" s="134"/>
      <c r="AK190" s="134"/>
      <c r="AL190" s="134"/>
      <c r="AM190" s="134"/>
      <c r="AN190" s="134"/>
      <c r="AO190" s="134"/>
      <c r="AP190" s="134"/>
    </row>
    <row r="191" ht="15.75" customHeight="1">
      <c r="A191" s="134"/>
      <c r="B191" s="134"/>
      <c r="C191" s="134"/>
      <c r="D191" s="134"/>
      <c r="E191" s="134"/>
      <c r="F191" s="134"/>
      <c r="G191" s="134"/>
      <c r="H191" s="134"/>
      <c r="I191" s="134"/>
      <c r="J191" s="147"/>
      <c r="K191" s="134"/>
      <c r="L191" s="134"/>
      <c r="M191" s="134"/>
      <c r="N191" s="134"/>
      <c r="O191" s="134"/>
      <c r="P191" s="134"/>
      <c r="Q191" s="134"/>
      <c r="R191" s="134"/>
      <c r="S191" s="134"/>
      <c r="T191" s="134"/>
      <c r="U191" s="134"/>
      <c r="V191" s="134"/>
      <c r="W191" s="134"/>
      <c r="X191" s="134"/>
      <c r="Y191" s="134"/>
      <c r="Z191" s="134"/>
      <c r="AA191" s="141"/>
      <c r="AB191" s="141"/>
      <c r="AC191" s="141"/>
      <c r="AD191" s="141"/>
      <c r="AE191" s="141"/>
      <c r="AF191" s="141"/>
      <c r="AG191" s="141"/>
      <c r="AH191" s="141"/>
      <c r="AI191" s="134"/>
      <c r="AJ191" s="134"/>
      <c r="AK191" s="134"/>
      <c r="AL191" s="134"/>
      <c r="AM191" s="134"/>
      <c r="AN191" s="134"/>
      <c r="AO191" s="134"/>
      <c r="AP191" s="134"/>
    </row>
    <row r="192" ht="15.75" customHeight="1">
      <c r="A192" s="134"/>
      <c r="B192" s="134"/>
      <c r="C192" s="134"/>
      <c r="D192" s="134"/>
      <c r="E192" s="134"/>
      <c r="F192" s="134"/>
      <c r="G192" s="134"/>
      <c r="H192" s="134"/>
      <c r="I192" s="134"/>
      <c r="J192" s="147"/>
      <c r="K192" s="134"/>
      <c r="L192" s="134"/>
      <c r="M192" s="134"/>
      <c r="N192" s="134"/>
      <c r="O192" s="134"/>
      <c r="P192" s="134"/>
      <c r="Q192" s="134"/>
      <c r="R192" s="134"/>
      <c r="S192" s="134"/>
      <c r="T192" s="134"/>
      <c r="U192" s="134"/>
      <c r="V192" s="134"/>
      <c r="W192" s="134"/>
      <c r="X192" s="134"/>
      <c r="Y192" s="134"/>
      <c r="Z192" s="134"/>
      <c r="AA192" s="141"/>
      <c r="AB192" s="141"/>
      <c r="AC192" s="141"/>
      <c r="AD192" s="141"/>
      <c r="AE192" s="141"/>
      <c r="AF192" s="141"/>
      <c r="AG192" s="141"/>
      <c r="AH192" s="141"/>
      <c r="AI192" s="134"/>
      <c r="AJ192" s="134"/>
      <c r="AK192" s="134"/>
      <c r="AL192" s="134"/>
      <c r="AM192" s="134"/>
      <c r="AN192" s="134"/>
      <c r="AO192" s="134"/>
      <c r="AP192" s="134"/>
    </row>
    <row r="193" ht="15.75" customHeight="1">
      <c r="A193" s="134"/>
      <c r="B193" s="134"/>
      <c r="C193" s="134"/>
      <c r="D193" s="134"/>
      <c r="E193" s="134"/>
      <c r="F193" s="134"/>
      <c r="G193" s="134"/>
      <c r="H193" s="134"/>
      <c r="I193" s="134"/>
      <c r="J193" s="147"/>
      <c r="K193" s="134"/>
      <c r="L193" s="134"/>
      <c r="M193" s="134"/>
      <c r="N193" s="134"/>
      <c r="O193" s="134"/>
      <c r="P193" s="134"/>
      <c r="Q193" s="134"/>
      <c r="R193" s="134"/>
      <c r="S193" s="134"/>
      <c r="T193" s="134"/>
      <c r="U193" s="134"/>
      <c r="V193" s="134"/>
      <c r="W193" s="134"/>
      <c r="X193" s="134"/>
      <c r="Y193" s="134"/>
      <c r="Z193" s="134"/>
      <c r="AA193" s="141"/>
      <c r="AB193" s="141"/>
      <c r="AC193" s="141"/>
      <c r="AD193" s="141"/>
      <c r="AE193" s="141"/>
      <c r="AF193" s="141"/>
      <c r="AG193" s="141"/>
      <c r="AH193" s="141"/>
      <c r="AI193" s="134"/>
      <c r="AJ193" s="134"/>
      <c r="AK193" s="134"/>
      <c r="AL193" s="134"/>
      <c r="AM193" s="134"/>
      <c r="AN193" s="134"/>
      <c r="AO193" s="134"/>
      <c r="AP193" s="134"/>
    </row>
    <row r="194" ht="15.75" customHeight="1">
      <c r="A194" s="134"/>
      <c r="B194" s="134"/>
      <c r="C194" s="134"/>
      <c r="D194" s="134"/>
      <c r="E194" s="134"/>
      <c r="F194" s="134"/>
      <c r="G194" s="134"/>
      <c r="H194" s="134"/>
      <c r="I194" s="134"/>
      <c r="J194" s="147"/>
      <c r="K194" s="134"/>
      <c r="L194" s="134"/>
      <c r="M194" s="134"/>
      <c r="N194" s="134"/>
      <c r="O194" s="134"/>
      <c r="P194" s="134"/>
      <c r="Q194" s="134"/>
      <c r="R194" s="134"/>
      <c r="S194" s="134"/>
      <c r="T194" s="134"/>
      <c r="U194" s="134"/>
      <c r="V194" s="134"/>
      <c r="W194" s="134"/>
      <c r="X194" s="134"/>
      <c r="Y194" s="134"/>
      <c r="Z194" s="134"/>
      <c r="AA194" s="141"/>
      <c r="AB194" s="141"/>
      <c r="AC194" s="141"/>
      <c r="AD194" s="141"/>
      <c r="AE194" s="141"/>
      <c r="AF194" s="141"/>
      <c r="AG194" s="141"/>
      <c r="AH194" s="141"/>
      <c r="AI194" s="134"/>
      <c r="AJ194" s="134"/>
      <c r="AK194" s="134"/>
      <c r="AL194" s="134"/>
      <c r="AM194" s="134"/>
      <c r="AN194" s="134"/>
      <c r="AO194" s="134"/>
      <c r="AP194" s="134"/>
    </row>
    <row r="195" ht="15.75" customHeight="1">
      <c r="A195" s="134"/>
      <c r="B195" s="134"/>
      <c r="C195" s="134"/>
      <c r="D195" s="134"/>
      <c r="E195" s="134"/>
      <c r="F195" s="134"/>
      <c r="G195" s="134"/>
      <c r="H195" s="134"/>
      <c r="I195" s="134"/>
      <c r="J195" s="147"/>
      <c r="K195" s="134"/>
      <c r="L195" s="134"/>
      <c r="M195" s="134"/>
      <c r="N195" s="134"/>
      <c r="O195" s="134"/>
      <c r="P195" s="134"/>
      <c r="Q195" s="134"/>
      <c r="R195" s="134"/>
      <c r="S195" s="134"/>
      <c r="T195" s="134"/>
      <c r="U195" s="134"/>
      <c r="V195" s="134"/>
      <c r="W195" s="134"/>
      <c r="X195" s="134"/>
      <c r="Y195" s="134"/>
      <c r="Z195" s="134"/>
      <c r="AA195" s="141"/>
      <c r="AB195" s="141"/>
      <c r="AC195" s="141"/>
      <c r="AD195" s="141"/>
      <c r="AE195" s="141"/>
      <c r="AF195" s="141"/>
      <c r="AG195" s="141"/>
      <c r="AH195" s="141"/>
      <c r="AI195" s="134"/>
      <c r="AJ195" s="134"/>
      <c r="AK195" s="134"/>
      <c r="AL195" s="134"/>
      <c r="AM195" s="134"/>
      <c r="AN195" s="134"/>
      <c r="AO195" s="134"/>
      <c r="AP195" s="134"/>
    </row>
    <row r="196" ht="15.75" customHeight="1">
      <c r="A196" s="134"/>
      <c r="B196" s="134"/>
      <c r="C196" s="134"/>
      <c r="D196" s="134"/>
      <c r="E196" s="134"/>
      <c r="F196" s="134"/>
      <c r="G196" s="134"/>
      <c r="H196" s="134"/>
      <c r="I196" s="134"/>
      <c r="J196" s="147"/>
      <c r="K196" s="134"/>
      <c r="L196" s="134"/>
      <c r="M196" s="134"/>
      <c r="N196" s="134"/>
      <c r="O196" s="134"/>
      <c r="P196" s="134"/>
      <c r="Q196" s="134"/>
      <c r="R196" s="134"/>
      <c r="S196" s="134"/>
      <c r="T196" s="134"/>
      <c r="U196" s="134"/>
      <c r="V196" s="134"/>
      <c r="W196" s="134"/>
      <c r="X196" s="134"/>
      <c r="Y196" s="134"/>
      <c r="Z196" s="134"/>
      <c r="AA196" s="141"/>
      <c r="AB196" s="141"/>
      <c r="AC196" s="141"/>
      <c r="AD196" s="141"/>
      <c r="AE196" s="141"/>
      <c r="AF196" s="141"/>
      <c r="AG196" s="141"/>
      <c r="AH196" s="141"/>
      <c r="AI196" s="134"/>
      <c r="AJ196" s="134"/>
      <c r="AK196" s="134"/>
      <c r="AL196" s="134"/>
      <c r="AM196" s="134"/>
      <c r="AN196" s="134"/>
      <c r="AO196" s="134"/>
      <c r="AP196" s="134"/>
    </row>
    <row r="197" ht="15.75" customHeight="1">
      <c r="A197" s="134"/>
      <c r="B197" s="134"/>
      <c r="C197" s="134"/>
      <c r="D197" s="134"/>
      <c r="E197" s="134"/>
      <c r="F197" s="134"/>
      <c r="G197" s="134"/>
      <c r="H197" s="134"/>
      <c r="I197" s="134"/>
      <c r="J197" s="147"/>
      <c r="K197" s="134"/>
      <c r="L197" s="134"/>
      <c r="M197" s="134"/>
      <c r="N197" s="134"/>
      <c r="O197" s="134"/>
      <c r="P197" s="134"/>
      <c r="Q197" s="134"/>
      <c r="R197" s="134"/>
      <c r="S197" s="134"/>
      <c r="T197" s="134"/>
      <c r="U197" s="134"/>
      <c r="V197" s="134"/>
      <c r="W197" s="134"/>
      <c r="X197" s="134"/>
      <c r="Y197" s="134"/>
      <c r="Z197" s="134"/>
      <c r="AA197" s="141"/>
      <c r="AB197" s="141"/>
      <c r="AC197" s="141"/>
      <c r="AD197" s="141"/>
      <c r="AE197" s="141"/>
      <c r="AF197" s="141"/>
      <c r="AG197" s="141"/>
      <c r="AH197" s="141"/>
      <c r="AI197" s="134"/>
      <c r="AJ197" s="134"/>
      <c r="AK197" s="134"/>
      <c r="AL197" s="134"/>
      <c r="AM197" s="134"/>
      <c r="AN197" s="134"/>
      <c r="AO197" s="134"/>
      <c r="AP197" s="134"/>
    </row>
    <row r="198" ht="15.75" customHeight="1">
      <c r="A198" s="134"/>
      <c r="B198" s="134"/>
      <c r="C198" s="134"/>
      <c r="D198" s="134"/>
      <c r="E198" s="134"/>
      <c r="F198" s="134"/>
      <c r="G198" s="134"/>
      <c r="H198" s="134"/>
      <c r="I198" s="134"/>
      <c r="J198" s="147"/>
      <c r="K198" s="134"/>
      <c r="L198" s="134"/>
      <c r="M198" s="134"/>
      <c r="N198" s="134"/>
      <c r="O198" s="134"/>
      <c r="P198" s="134"/>
      <c r="Q198" s="134"/>
      <c r="R198" s="134"/>
      <c r="S198" s="134"/>
      <c r="T198" s="134"/>
      <c r="U198" s="134"/>
      <c r="V198" s="134"/>
      <c r="W198" s="134"/>
      <c r="X198" s="134"/>
      <c r="Y198" s="134"/>
      <c r="Z198" s="134"/>
      <c r="AA198" s="141"/>
      <c r="AB198" s="141"/>
      <c r="AC198" s="141"/>
      <c r="AD198" s="141"/>
      <c r="AE198" s="141"/>
      <c r="AF198" s="141"/>
      <c r="AG198" s="141"/>
      <c r="AH198" s="141"/>
      <c r="AI198" s="134"/>
      <c r="AJ198" s="134"/>
      <c r="AK198" s="134"/>
      <c r="AL198" s="134"/>
      <c r="AM198" s="134"/>
      <c r="AN198" s="134"/>
      <c r="AO198" s="134"/>
      <c r="AP198" s="134"/>
    </row>
    <row r="199" ht="15.75" customHeight="1">
      <c r="A199" s="134"/>
      <c r="B199" s="134"/>
      <c r="C199" s="134"/>
      <c r="D199" s="134"/>
      <c r="E199" s="134"/>
      <c r="F199" s="134"/>
      <c r="G199" s="134"/>
      <c r="H199" s="134"/>
      <c r="I199" s="134"/>
      <c r="J199" s="147"/>
      <c r="K199" s="134"/>
      <c r="L199" s="134"/>
      <c r="M199" s="134"/>
      <c r="N199" s="134"/>
      <c r="O199" s="134"/>
      <c r="P199" s="134"/>
      <c r="Q199" s="134"/>
      <c r="R199" s="134"/>
      <c r="S199" s="134"/>
      <c r="T199" s="134"/>
      <c r="U199" s="134"/>
      <c r="V199" s="134"/>
      <c r="W199" s="134"/>
      <c r="X199" s="134"/>
      <c r="Y199" s="134"/>
      <c r="Z199" s="134"/>
      <c r="AA199" s="141"/>
      <c r="AB199" s="141"/>
      <c r="AC199" s="141"/>
      <c r="AD199" s="141"/>
      <c r="AE199" s="141"/>
      <c r="AF199" s="141"/>
      <c r="AG199" s="141"/>
      <c r="AH199" s="141"/>
      <c r="AI199" s="134"/>
      <c r="AJ199" s="134"/>
      <c r="AK199" s="134"/>
      <c r="AL199" s="134"/>
      <c r="AM199" s="134"/>
      <c r="AN199" s="134"/>
      <c r="AO199" s="134"/>
      <c r="AP199" s="134"/>
    </row>
    <row r="200" ht="15.75" customHeight="1">
      <c r="A200" s="134"/>
      <c r="B200" s="134"/>
      <c r="C200" s="134"/>
      <c r="D200" s="134"/>
      <c r="E200" s="134"/>
      <c r="F200" s="134"/>
      <c r="G200" s="134"/>
      <c r="H200" s="134"/>
      <c r="I200" s="134"/>
      <c r="J200" s="147"/>
      <c r="K200" s="134"/>
      <c r="L200" s="134"/>
      <c r="M200" s="134"/>
      <c r="N200" s="134"/>
      <c r="O200" s="134"/>
      <c r="P200" s="134"/>
      <c r="Q200" s="134"/>
      <c r="R200" s="134"/>
      <c r="S200" s="134"/>
      <c r="T200" s="134"/>
      <c r="U200" s="134"/>
      <c r="V200" s="134"/>
      <c r="W200" s="134"/>
      <c r="X200" s="134"/>
      <c r="Y200" s="134"/>
      <c r="Z200" s="134"/>
      <c r="AA200" s="141"/>
      <c r="AB200" s="141"/>
      <c r="AC200" s="141"/>
      <c r="AD200" s="141"/>
      <c r="AE200" s="141"/>
      <c r="AF200" s="141"/>
      <c r="AG200" s="141"/>
      <c r="AH200" s="141"/>
      <c r="AI200" s="134"/>
      <c r="AJ200" s="134"/>
      <c r="AK200" s="134"/>
      <c r="AL200" s="134"/>
      <c r="AM200" s="134"/>
      <c r="AN200" s="134"/>
      <c r="AO200" s="134"/>
      <c r="AP200" s="134"/>
    </row>
    <row r="201" ht="15.75" customHeight="1">
      <c r="A201" s="134"/>
      <c r="B201" s="134"/>
      <c r="C201" s="134"/>
      <c r="D201" s="134"/>
      <c r="E201" s="134"/>
      <c r="F201" s="134"/>
      <c r="G201" s="134"/>
      <c r="H201" s="134"/>
      <c r="I201" s="134"/>
      <c r="J201" s="147"/>
      <c r="K201" s="134"/>
      <c r="L201" s="134"/>
      <c r="M201" s="134"/>
      <c r="N201" s="134"/>
      <c r="O201" s="134"/>
      <c r="P201" s="134"/>
      <c r="Q201" s="134"/>
      <c r="R201" s="134"/>
      <c r="S201" s="134"/>
      <c r="T201" s="134"/>
      <c r="U201" s="134"/>
      <c r="V201" s="134"/>
      <c r="W201" s="134"/>
      <c r="X201" s="134"/>
      <c r="Y201" s="134"/>
      <c r="Z201" s="134"/>
      <c r="AA201" s="141"/>
      <c r="AB201" s="141"/>
      <c r="AC201" s="141"/>
      <c r="AD201" s="141"/>
      <c r="AE201" s="141"/>
      <c r="AF201" s="141"/>
      <c r="AG201" s="141"/>
      <c r="AH201" s="141"/>
      <c r="AI201" s="134"/>
      <c r="AJ201" s="134"/>
      <c r="AK201" s="134"/>
      <c r="AL201" s="134"/>
      <c r="AM201" s="134"/>
      <c r="AN201" s="134"/>
      <c r="AO201" s="134"/>
      <c r="AP201" s="134"/>
    </row>
    <row r="202" ht="15.75" customHeight="1">
      <c r="A202" s="134"/>
      <c r="B202" s="134"/>
      <c r="C202" s="134"/>
      <c r="D202" s="134"/>
      <c r="E202" s="134"/>
      <c r="F202" s="134"/>
      <c r="G202" s="134"/>
      <c r="H202" s="134"/>
      <c r="I202" s="134"/>
      <c r="J202" s="147"/>
      <c r="K202" s="134"/>
      <c r="L202" s="134"/>
      <c r="M202" s="134"/>
      <c r="N202" s="134"/>
      <c r="O202" s="134"/>
      <c r="P202" s="134"/>
      <c r="Q202" s="134"/>
      <c r="R202" s="134"/>
      <c r="S202" s="134"/>
      <c r="T202" s="134"/>
      <c r="U202" s="134"/>
      <c r="V202" s="134"/>
      <c r="W202" s="134"/>
      <c r="X202" s="134"/>
      <c r="Y202" s="134"/>
      <c r="Z202" s="134"/>
      <c r="AA202" s="141"/>
      <c r="AB202" s="141"/>
      <c r="AC202" s="141"/>
      <c r="AD202" s="141"/>
      <c r="AE202" s="141"/>
      <c r="AF202" s="141"/>
      <c r="AG202" s="141"/>
      <c r="AH202" s="141"/>
      <c r="AI202" s="134"/>
      <c r="AJ202" s="134"/>
      <c r="AK202" s="134"/>
      <c r="AL202" s="134"/>
      <c r="AM202" s="134"/>
      <c r="AN202" s="134"/>
      <c r="AO202" s="134"/>
      <c r="AP202" s="134"/>
    </row>
    <row r="203" ht="15.75" customHeight="1">
      <c r="A203" s="134"/>
      <c r="B203" s="134"/>
      <c r="C203" s="134"/>
      <c r="D203" s="134"/>
      <c r="E203" s="134"/>
      <c r="F203" s="134"/>
      <c r="G203" s="134"/>
      <c r="H203" s="134"/>
      <c r="I203" s="134"/>
      <c r="J203" s="147"/>
      <c r="K203" s="134"/>
      <c r="L203" s="134"/>
      <c r="M203" s="134"/>
      <c r="N203" s="134"/>
      <c r="O203" s="134"/>
      <c r="P203" s="134"/>
      <c r="Q203" s="134"/>
      <c r="R203" s="134"/>
      <c r="S203" s="134"/>
      <c r="T203" s="134"/>
      <c r="U203" s="134"/>
      <c r="V203" s="134"/>
      <c r="W203" s="134"/>
      <c r="X203" s="134"/>
      <c r="Y203" s="134"/>
      <c r="Z203" s="134"/>
      <c r="AA203" s="141"/>
      <c r="AB203" s="141"/>
      <c r="AC203" s="141"/>
      <c r="AD203" s="141"/>
      <c r="AE203" s="141"/>
      <c r="AF203" s="141"/>
      <c r="AG203" s="141"/>
      <c r="AH203" s="141"/>
      <c r="AI203" s="134"/>
      <c r="AJ203" s="134"/>
      <c r="AK203" s="134"/>
      <c r="AL203" s="134"/>
      <c r="AM203" s="134"/>
      <c r="AN203" s="134"/>
      <c r="AO203" s="134"/>
      <c r="AP203" s="134"/>
    </row>
    <row r="204" ht="15.75" customHeight="1">
      <c r="A204" s="134"/>
      <c r="B204" s="134"/>
      <c r="C204" s="134"/>
      <c r="D204" s="134"/>
      <c r="E204" s="134"/>
      <c r="F204" s="134"/>
      <c r="G204" s="134"/>
      <c r="H204" s="134"/>
      <c r="I204" s="134"/>
      <c r="J204" s="147"/>
      <c r="K204" s="134"/>
      <c r="L204" s="134"/>
      <c r="M204" s="134"/>
      <c r="N204" s="134"/>
      <c r="O204" s="134"/>
      <c r="P204" s="134"/>
      <c r="Q204" s="134"/>
      <c r="R204" s="134"/>
      <c r="S204" s="134"/>
      <c r="T204" s="134"/>
      <c r="U204" s="134"/>
      <c r="V204" s="134"/>
      <c r="W204" s="134"/>
      <c r="X204" s="134"/>
      <c r="Y204" s="134"/>
      <c r="Z204" s="134"/>
      <c r="AA204" s="141"/>
      <c r="AB204" s="141"/>
      <c r="AC204" s="141"/>
      <c r="AD204" s="141"/>
      <c r="AE204" s="141"/>
      <c r="AF204" s="141"/>
      <c r="AG204" s="141"/>
      <c r="AH204" s="141"/>
      <c r="AI204" s="134"/>
      <c r="AJ204" s="134"/>
      <c r="AK204" s="134"/>
      <c r="AL204" s="134"/>
      <c r="AM204" s="134"/>
      <c r="AN204" s="134"/>
      <c r="AO204" s="134"/>
      <c r="AP204" s="134"/>
    </row>
    <row r="205" ht="15.75" customHeight="1">
      <c r="A205" s="134"/>
      <c r="B205" s="134"/>
      <c r="C205" s="134"/>
      <c r="D205" s="134"/>
      <c r="E205" s="134"/>
      <c r="F205" s="134"/>
      <c r="G205" s="134"/>
      <c r="H205" s="134"/>
      <c r="I205" s="134"/>
      <c r="J205" s="147"/>
      <c r="K205" s="134"/>
      <c r="L205" s="134"/>
      <c r="M205" s="134"/>
      <c r="N205" s="134"/>
      <c r="O205" s="134"/>
      <c r="P205" s="134"/>
      <c r="Q205" s="134"/>
      <c r="R205" s="134"/>
      <c r="S205" s="134"/>
      <c r="T205" s="134"/>
      <c r="U205" s="134"/>
      <c r="V205" s="134"/>
      <c r="W205" s="134"/>
      <c r="X205" s="134"/>
      <c r="Y205" s="134"/>
      <c r="Z205" s="134"/>
      <c r="AA205" s="141"/>
      <c r="AB205" s="141"/>
      <c r="AC205" s="141"/>
      <c r="AD205" s="141"/>
      <c r="AE205" s="141"/>
      <c r="AF205" s="141"/>
      <c r="AG205" s="141"/>
      <c r="AH205" s="141"/>
      <c r="AI205" s="134"/>
      <c r="AJ205" s="134"/>
      <c r="AK205" s="134"/>
      <c r="AL205" s="134"/>
      <c r="AM205" s="134"/>
      <c r="AN205" s="134"/>
      <c r="AO205" s="134"/>
      <c r="AP205" s="134"/>
    </row>
    <row r="206" ht="15.75" customHeight="1">
      <c r="A206" s="134"/>
      <c r="B206" s="134"/>
      <c r="C206" s="134"/>
      <c r="D206" s="134"/>
      <c r="E206" s="134"/>
      <c r="F206" s="134"/>
      <c r="G206" s="134"/>
      <c r="H206" s="134"/>
      <c r="I206" s="134"/>
      <c r="J206" s="147"/>
      <c r="K206" s="134"/>
      <c r="L206" s="134"/>
      <c r="M206" s="134"/>
      <c r="N206" s="134"/>
      <c r="O206" s="134"/>
      <c r="P206" s="134"/>
      <c r="Q206" s="134"/>
      <c r="R206" s="134"/>
      <c r="S206" s="134"/>
      <c r="T206" s="134"/>
      <c r="U206" s="134"/>
      <c r="V206" s="134"/>
      <c r="W206" s="134"/>
      <c r="X206" s="134"/>
      <c r="Y206" s="134"/>
      <c r="Z206" s="134"/>
      <c r="AA206" s="141"/>
      <c r="AB206" s="141"/>
      <c r="AC206" s="141"/>
      <c r="AD206" s="141"/>
      <c r="AE206" s="141"/>
      <c r="AF206" s="141"/>
      <c r="AG206" s="141"/>
      <c r="AH206" s="141"/>
      <c r="AI206" s="134"/>
      <c r="AJ206" s="134"/>
      <c r="AK206" s="134"/>
      <c r="AL206" s="134"/>
      <c r="AM206" s="134"/>
      <c r="AN206" s="134"/>
      <c r="AO206" s="134"/>
      <c r="AP206" s="134"/>
    </row>
    <row r="207" ht="15.75" customHeight="1">
      <c r="A207" s="134"/>
      <c r="B207" s="134"/>
      <c r="C207" s="134"/>
      <c r="D207" s="134"/>
      <c r="E207" s="134"/>
      <c r="F207" s="134"/>
      <c r="G207" s="134"/>
      <c r="H207" s="134"/>
      <c r="I207" s="134"/>
      <c r="J207" s="147"/>
      <c r="K207" s="134"/>
      <c r="L207" s="134"/>
      <c r="M207" s="134"/>
      <c r="N207" s="134"/>
      <c r="O207" s="134"/>
      <c r="P207" s="134"/>
      <c r="Q207" s="134"/>
      <c r="R207" s="134"/>
      <c r="S207" s="134"/>
      <c r="T207" s="134"/>
      <c r="U207" s="134"/>
      <c r="V207" s="134"/>
      <c r="W207" s="134"/>
      <c r="X207" s="134"/>
      <c r="Y207" s="134"/>
      <c r="Z207" s="134"/>
      <c r="AA207" s="141"/>
      <c r="AB207" s="141"/>
      <c r="AC207" s="141"/>
      <c r="AD207" s="141"/>
      <c r="AE207" s="141"/>
      <c r="AF207" s="141"/>
      <c r="AG207" s="141"/>
      <c r="AH207" s="141"/>
      <c r="AI207" s="134"/>
      <c r="AJ207" s="134"/>
      <c r="AK207" s="134"/>
      <c r="AL207" s="134"/>
      <c r="AM207" s="134"/>
      <c r="AN207" s="134"/>
      <c r="AO207" s="134"/>
      <c r="AP207" s="134"/>
    </row>
    <row r="208" ht="15.75" customHeight="1">
      <c r="A208" s="134"/>
      <c r="B208" s="134"/>
      <c r="C208" s="134"/>
      <c r="D208" s="134"/>
      <c r="E208" s="134"/>
      <c r="F208" s="134"/>
      <c r="G208" s="134"/>
      <c r="H208" s="134"/>
      <c r="I208" s="134"/>
      <c r="J208" s="147"/>
      <c r="K208" s="134"/>
      <c r="L208" s="134"/>
      <c r="M208" s="134"/>
      <c r="N208" s="134"/>
      <c r="O208" s="134"/>
      <c r="P208" s="134"/>
      <c r="Q208" s="134"/>
      <c r="R208" s="134"/>
      <c r="S208" s="134"/>
      <c r="T208" s="134"/>
      <c r="U208" s="134"/>
      <c r="V208" s="134"/>
      <c r="W208" s="134"/>
      <c r="X208" s="134"/>
      <c r="Y208" s="134"/>
      <c r="Z208" s="134"/>
      <c r="AA208" s="141"/>
      <c r="AB208" s="141"/>
      <c r="AC208" s="141"/>
      <c r="AD208" s="141"/>
      <c r="AE208" s="141"/>
      <c r="AF208" s="141"/>
      <c r="AG208" s="141"/>
      <c r="AH208" s="141"/>
      <c r="AI208" s="134"/>
      <c r="AJ208" s="134"/>
      <c r="AK208" s="134"/>
      <c r="AL208" s="134"/>
      <c r="AM208" s="134"/>
      <c r="AN208" s="134"/>
      <c r="AO208" s="134"/>
      <c r="AP208" s="134"/>
    </row>
    <row r="209" ht="15.75" customHeight="1">
      <c r="A209" s="134"/>
      <c r="B209" s="134"/>
      <c r="C209" s="134"/>
      <c r="D209" s="134"/>
      <c r="E209" s="134"/>
      <c r="F209" s="134"/>
      <c r="G209" s="134"/>
      <c r="H209" s="134"/>
      <c r="I209" s="134"/>
      <c r="J209" s="147"/>
      <c r="K209" s="134"/>
      <c r="L209" s="134"/>
      <c r="M209" s="134"/>
      <c r="N209" s="134"/>
      <c r="O209" s="134"/>
      <c r="P209" s="134"/>
      <c r="Q209" s="134"/>
      <c r="R209" s="134"/>
      <c r="S209" s="134"/>
      <c r="T209" s="134"/>
      <c r="U209" s="134"/>
      <c r="V209" s="134"/>
      <c r="W209" s="134"/>
      <c r="X209" s="134"/>
      <c r="Y209" s="134"/>
      <c r="Z209" s="134"/>
      <c r="AA209" s="141"/>
      <c r="AB209" s="141"/>
      <c r="AC209" s="141"/>
      <c r="AD209" s="141"/>
      <c r="AE209" s="141"/>
      <c r="AF209" s="141"/>
      <c r="AG209" s="141"/>
      <c r="AH209" s="141"/>
      <c r="AI209" s="134"/>
      <c r="AJ209" s="134"/>
      <c r="AK209" s="134"/>
      <c r="AL209" s="134"/>
      <c r="AM209" s="134"/>
      <c r="AN209" s="134"/>
      <c r="AO209" s="134"/>
      <c r="AP209" s="134"/>
    </row>
    <row r="210" ht="15.75" customHeight="1">
      <c r="A210" s="134"/>
      <c r="B210" s="134"/>
      <c r="C210" s="134"/>
      <c r="D210" s="134"/>
      <c r="E210" s="134"/>
      <c r="F210" s="134"/>
      <c r="G210" s="134"/>
      <c r="H210" s="134"/>
      <c r="I210" s="134"/>
      <c r="J210" s="147"/>
      <c r="K210" s="134"/>
      <c r="L210" s="134"/>
      <c r="M210" s="134"/>
      <c r="N210" s="134"/>
      <c r="O210" s="134"/>
      <c r="P210" s="134"/>
      <c r="Q210" s="134"/>
      <c r="R210" s="134"/>
      <c r="S210" s="134"/>
      <c r="T210" s="134"/>
      <c r="U210" s="134"/>
      <c r="V210" s="134"/>
      <c r="W210" s="134"/>
      <c r="X210" s="134"/>
      <c r="Y210" s="134"/>
      <c r="Z210" s="134"/>
      <c r="AA210" s="141"/>
      <c r="AB210" s="141"/>
      <c r="AC210" s="141"/>
      <c r="AD210" s="141"/>
      <c r="AE210" s="141"/>
      <c r="AF210" s="141"/>
      <c r="AG210" s="141"/>
      <c r="AH210" s="141"/>
      <c r="AI210" s="134"/>
      <c r="AJ210" s="134"/>
      <c r="AK210" s="134"/>
      <c r="AL210" s="134"/>
      <c r="AM210" s="134"/>
      <c r="AN210" s="134"/>
      <c r="AO210" s="134"/>
      <c r="AP210" s="134"/>
    </row>
    <row r="211" ht="15.75" customHeight="1">
      <c r="A211" s="134"/>
      <c r="B211" s="134"/>
      <c r="C211" s="134"/>
      <c r="D211" s="134"/>
      <c r="E211" s="134"/>
      <c r="F211" s="134"/>
      <c r="G211" s="134"/>
      <c r="H211" s="134"/>
      <c r="I211" s="134"/>
      <c r="J211" s="147"/>
      <c r="K211" s="134"/>
      <c r="L211" s="134"/>
      <c r="M211" s="134"/>
      <c r="N211" s="134"/>
      <c r="O211" s="134"/>
      <c r="P211" s="134"/>
      <c r="Q211" s="134"/>
      <c r="R211" s="134"/>
      <c r="S211" s="134"/>
      <c r="T211" s="134"/>
      <c r="U211" s="134"/>
      <c r="V211" s="134"/>
      <c r="W211" s="134"/>
      <c r="X211" s="134"/>
      <c r="Y211" s="134"/>
      <c r="Z211" s="134"/>
      <c r="AA211" s="141"/>
      <c r="AB211" s="141"/>
      <c r="AC211" s="141"/>
      <c r="AD211" s="141"/>
      <c r="AE211" s="141"/>
      <c r="AF211" s="141"/>
      <c r="AG211" s="141"/>
      <c r="AH211" s="141"/>
      <c r="AI211" s="134"/>
      <c r="AJ211" s="134"/>
      <c r="AK211" s="134"/>
      <c r="AL211" s="134"/>
      <c r="AM211" s="134"/>
      <c r="AN211" s="134"/>
      <c r="AO211" s="134"/>
      <c r="AP211" s="134"/>
    </row>
    <row r="212" ht="15.75" customHeight="1">
      <c r="A212" s="134"/>
      <c r="B212" s="134"/>
      <c r="C212" s="134"/>
      <c r="D212" s="134"/>
      <c r="E212" s="134"/>
      <c r="F212" s="134"/>
      <c r="G212" s="134"/>
      <c r="H212" s="134"/>
      <c r="I212" s="134"/>
      <c r="J212" s="147"/>
      <c r="K212" s="134"/>
      <c r="L212" s="134"/>
      <c r="M212" s="134"/>
      <c r="N212" s="134"/>
      <c r="O212" s="134"/>
      <c r="P212" s="134"/>
      <c r="Q212" s="134"/>
      <c r="R212" s="134"/>
      <c r="S212" s="134"/>
      <c r="T212" s="134"/>
      <c r="U212" s="134"/>
      <c r="V212" s="134"/>
      <c r="W212" s="134"/>
      <c r="X212" s="134"/>
      <c r="Y212" s="134"/>
      <c r="Z212" s="134"/>
      <c r="AA212" s="141"/>
      <c r="AB212" s="141"/>
      <c r="AC212" s="141"/>
      <c r="AD212" s="141"/>
      <c r="AE212" s="141"/>
      <c r="AF212" s="141"/>
      <c r="AG212" s="141"/>
      <c r="AH212" s="141"/>
      <c r="AI212" s="134"/>
      <c r="AJ212" s="134"/>
      <c r="AK212" s="134"/>
      <c r="AL212" s="134"/>
      <c r="AM212" s="134"/>
      <c r="AN212" s="134"/>
      <c r="AO212" s="134"/>
      <c r="AP212" s="134"/>
    </row>
    <row r="213" ht="15.75" customHeight="1">
      <c r="A213" s="134"/>
      <c r="B213" s="134"/>
      <c r="C213" s="134"/>
      <c r="D213" s="134"/>
      <c r="E213" s="134"/>
      <c r="F213" s="134"/>
      <c r="G213" s="134"/>
      <c r="H213" s="134"/>
      <c r="I213" s="134"/>
      <c r="J213" s="147"/>
      <c r="K213" s="134"/>
      <c r="L213" s="134"/>
      <c r="M213" s="134"/>
      <c r="N213" s="134"/>
      <c r="O213" s="134"/>
      <c r="P213" s="134"/>
      <c r="Q213" s="134"/>
      <c r="R213" s="134"/>
      <c r="S213" s="134"/>
      <c r="T213" s="134"/>
      <c r="U213" s="134"/>
      <c r="V213" s="134"/>
      <c r="W213" s="134"/>
      <c r="X213" s="134"/>
      <c r="Y213" s="134"/>
      <c r="Z213" s="134"/>
      <c r="AA213" s="141"/>
      <c r="AB213" s="141"/>
      <c r="AC213" s="141"/>
      <c r="AD213" s="141"/>
      <c r="AE213" s="141"/>
      <c r="AF213" s="141"/>
      <c r="AG213" s="141"/>
      <c r="AH213" s="141"/>
      <c r="AI213" s="134"/>
      <c r="AJ213" s="134"/>
      <c r="AK213" s="134"/>
      <c r="AL213" s="134"/>
      <c r="AM213" s="134"/>
      <c r="AN213" s="134"/>
      <c r="AO213" s="134"/>
      <c r="AP213" s="134"/>
    </row>
    <row r="214" ht="15.75" customHeight="1">
      <c r="A214" s="134"/>
      <c r="B214" s="134"/>
      <c r="C214" s="134"/>
      <c r="D214" s="134"/>
      <c r="E214" s="134"/>
      <c r="F214" s="134"/>
      <c r="G214" s="134"/>
      <c r="H214" s="134"/>
      <c r="I214" s="134"/>
      <c r="J214" s="147"/>
      <c r="K214" s="134"/>
      <c r="L214" s="134"/>
      <c r="M214" s="134"/>
      <c r="N214" s="134"/>
      <c r="O214" s="134"/>
      <c r="P214" s="134"/>
      <c r="Q214" s="134"/>
      <c r="R214" s="134"/>
      <c r="S214" s="134"/>
      <c r="T214" s="134"/>
      <c r="U214" s="134"/>
      <c r="V214" s="134"/>
      <c r="W214" s="134"/>
      <c r="X214" s="134"/>
      <c r="Y214" s="134"/>
      <c r="Z214" s="134"/>
      <c r="AA214" s="141"/>
      <c r="AB214" s="141"/>
      <c r="AC214" s="141"/>
      <c r="AD214" s="141"/>
      <c r="AE214" s="141"/>
      <c r="AF214" s="141"/>
      <c r="AG214" s="141"/>
      <c r="AH214" s="141"/>
      <c r="AI214" s="134"/>
      <c r="AJ214" s="134"/>
      <c r="AK214" s="134"/>
      <c r="AL214" s="134"/>
      <c r="AM214" s="134"/>
      <c r="AN214" s="134"/>
      <c r="AO214" s="134"/>
      <c r="AP214" s="134"/>
    </row>
    <row r="215" ht="15.75" customHeight="1">
      <c r="A215" s="134"/>
      <c r="B215" s="134"/>
      <c r="C215" s="134"/>
      <c r="D215" s="134"/>
      <c r="E215" s="134"/>
      <c r="F215" s="134"/>
      <c r="G215" s="134"/>
      <c r="H215" s="134"/>
      <c r="I215" s="134"/>
      <c r="J215" s="147"/>
      <c r="K215" s="134"/>
      <c r="L215" s="134"/>
      <c r="M215" s="134"/>
      <c r="N215" s="134"/>
      <c r="O215" s="134"/>
      <c r="P215" s="134"/>
      <c r="Q215" s="134"/>
      <c r="R215" s="134"/>
      <c r="S215" s="134"/>
      <c r="T215" s="134"/>
      <c r="U215" s="134"/>
      <c r="V215" s="134"/>
      <c r="W215" s="134"/>
      <c r="X215" s="134"/>
      <c r="Y215" s="134"/>
      <c r="Z215" s="134"/>
      <c r="AA215" s="141"/>
      <c r="AB215" s="141"/>
      <c r="AC215" s="141"/>
      <c r="AD215" s="141"/>
      <c r="AE215" s="141"/>
      <c r="AF215" s="141"/>
      <c r="AG215" s="141"/>
      <c r="AH215" s="141"/>
      <c r="AI215" s="134"/>
      <c r="AJ215" s="134"/>
      <c r="AK215" s="134"/>
      <c r="AL215" s="134"/>
      <c r="AM215" s="134"/>
      <c r="AN215" s="134"/>
      <c r="AO215" s="134"/>
      <c r="AP215" s="134"/>
    </row>
    <row r="216" ht="15.75" customHeight="1">
      <c r="A216" s="134"/>
      <c r="B216" s="134"/>
      <c r="C216" s="134"/>
      <c r="D216" s="134"/>
      <c r="E216" s="134"/>
      <c r="F216" s="134"/>
      <c r="G216" s="134"/>
      <c r="H216" s="134"/>
      <c r="I216" s="134"/>
      <c r="J216" s="147"/>
      <c r="K216" s="134"/>
      <c r="L216" s="134"/>
      <c r="M216" s="134"/>
      <c r="N216" s="134"/>
      <c r="O216" s="134"/>
      <c r="P216" s="134"/>
      <c r="Q216" s="134"/>
      <c r="R216" s="134"/>
      <c r="S216" s="134"/>
      <c r="T216" s="134"/>
      <c r="U216" s="134"/>
      <c r="V216" s="134"/>
      <c r="W216" s="134"/>
      <c r="X216" s="134"/>
      <c r="Y216" s="134"/>
      <c r="Z216" s="134"/>
      <c r="AA216" s="141"/>
      <c r="AB216" s="141"/>
      <c r="AC216" s="141"/>
      <c r="AD216" s="141"/>
      <c r="AE216" s="141"/>
      <c r="AF216" s="141"/>
      <c r="AG216" s="141"/>
      <c r="AH216" s="141"/>
      <c r="AI216" s="134"/>
      <c r="AJ216" s="134"/>
      <c r="AK216" s="134"/>
      <c r="AL216" s="134"/>
      <c r="AM216" s="134"/>
      <c r="AN216" s="134"/>
      <c r="AO216" s="134"/>
      <c r="AP216" s="134"/>
    </row>
    <row r="217" ht="15.75" customHeight="1">
      <c r="A217" s="134"/>
      <c r="B217" s="134"/>
      <c r="C217" s="134"/>
      <c r="D217" s="134"/>
      <c r="E217" s="134"/>
      <c r="F217" s="134"/>
      <c r="G217" s="134"/>
      <c r="H217" s="134"/>
      <c r="I217" s="134"/>
      <c r="J217" s="147"/>
      <c r="K217" s="134"/>
      <c r="L217" s="134"/>
      <c r="M217" s="134"/>
      <c r="N217" s="134"/>
      <c r="O217" s="134"/>
      <c r="P217" s="134"/>
      <c r="Q217" s="134"/>
      <c r="R217" s="134"/>
      <c r="S217" s="134"/>
      <c r="T217" s="134"/>
      <c r="U217" s="134"/>
      <c r="V217" s="134"/>
      <c r="W217" s="134"/>
      <c r="X217" s="134"/>
      <c r="Y217" s="134"/>
      <c r="Z217" s="134"/>
      <c r="AA217" s="141"/>
      <c r="AB217" s="141"/>
      <c r="AC217" s="141"/>
      <c r="AD217" s="141"/>
      <c r="AE217" s="141"/>
      <c r="AF217" s="141"/>
      <c r="AG217" s="141"/>
      <c r="AH217" s="141"/>
      <c r="AI217" s="134"/>
      <c r="AJ217" s="134"/>
      <c r="AK217" s="134"/>
      <c r="AL217" s="134"/>
      <c r="AM217" s="134"/>
      <c r="AN217" s="134"/>
      <c r="AO217" s="134"/>
      <c r="AP217" s="134"/>
    </row>
    <row r="218" ht="15.75" customHeight="1">
      <c r="A218" s="134"/>
      <c r="B218" s="134"/>
      <c r="C218" s="134"/>
      <c r="D218" s="134"/>
      <c r="E218" s="134"/>
      <c r="F218" s="134"/>
      <c r="G218" s="134"/>
      <c r="H218" s="134"/>
      <c r="I218" s="134"/>
      <c r="J218" s="147"/>
      <c r="K218" s="134"/>
      <c r="L218" s="134"/>
      <c r="M218" s="134"/>
      <c r="N218" s="134"/>
      <c r="O218" s="134"/>
      <c r="P218" s="134"/>
      <c r="Q218" s="134"/>
      <c r="R218" s="134"/>
      <c r="S218" s="134"/>
      <c r="T218" s="134"/>
      <c r="U218" s="134"/>
      <c r="V218" s="134"/>
      <c r="W218" s="134"/>
      <c r="X218" s="134"/>
      <c r="Y218" s="134"/>
      <c r="Z218" s="134"/>
      <c r="AA218" s="141"/>
      <c r="AB218" s="141"/>
      <c r="AC218" s="141"/>
      <c r="AD218" s="141"/>
      <c r="AE218" s="141"/>
      <c r="AF218" s="141"/>
      <c r="AG218" s="141"/>
      <c r="AH218" s="141"/>
      <c r="AI218" s="134"/>
      <c r="AJ218" s="134"/>
      <c r="AK218" s="134"/>
      <c r="AL218" s="134"/>
      <c r="AM218" s="134"/>
      <c r="AN218" s="134"/>
      <c r="AO218" s="134"/>
      <c r="AP218" s="134"/>
    </row>
    <row r="219" ht="15.75" customHeight="1">
      <c r="A219" s="134"/>
      <c r="B219" s="134"/>
      <c r="C219" s="134"/>
      <c r="D219" s="134"/>
      <c r="E219" s="134"/>
      <c r="F219" s="134"/>
      <c r="G219" s="134"/>
      <c r="H219" s="134"/>
      <c r="I219" s="134"/>
      <c r="J219" s="147"/>
      <c r="K219" s="134"/>
      <c r="L219" s="134"/>
      <c r="M219" s="134"/>
      <c r="N219" s="134"/>
      <c r="O219" s="134"/>
      <c r="P219" s="134"/>
      <c r="Q219" s="134"/>
      <c r="R219" s="134"/>
      <c r="S219" s="134"/>
      <c r="T219" s="134"/>
      <c r="U219" s="134"/>
      <c r="V219" s="134"/>
      <c r="W219" s="134"/>
      <c r="X219" s="134"/>
      <c r="Y219" s="134"/>
      <c r="Z219" s="134"/>
      <c r="AA219" s="141"/>
      <c r="AB219" s="141"/>
      <c r="AC219" s="141"/>
      <c r="AD219" s="141"/>
      <c r="AE219" s="141"/>
      <c r="AF219" s="141"/>
      <c r="AG219" s="141"/>
      <c r="AH219" s="141"/>
      <c r="AI219" s="134"/>
      <c r="AJ219" s="134"/>
      <c r="AK219" s="134"/>
      <c r="AL219" s="134"/>
      <c r="AM219" s="134"/>
      <c r="AN219" s="134"/>
      <c r="AO219" s="134"/>
      <c r="AP219" s="134"/>
    </row>
    <row r="220" ht="15.75" customHeight="1">
      <c r="A220" s="134"/>
      <c r="B220" s="134"/>
      <c r="C220" s="134"/>
      <c r="D220" s="134"/>
      <c r="E220" s="134"/>
      <c r="F220" s="134"/>
      <c r="G220" s="134"/>
      <c r="H220" s="134"/>
      <c r="I220" s="134"/>
      <c r="J220" s="147"/>
      <c r="K220" s="134"/>
      <c r="L220" s="134"/>
      <c r="M220" s="134"/>
      <c r="N220" s="134"/>
      <c r="O220" s="134"/>
      <c r="P220" s="134"/>
      <c r="Q220" s="134"/>
      <c r="R220" s="134"/>
      <c r="S220" s="134"/>
      <c r="T220" s="134"/>
      <c r="U220" s="134"/>
      <c r="V220" s="134"/>
      <c r="W220" s="134"/>
      <c r="X220" s="134"/>
      <c r="Y220" s="134"/>
      <c r="Z220" s="134"/>
      <c r="AA220" s="141"/>
      <c r="AB220" s="141"/>
      <c r="AC220" s="141"/>
      <c r="AD220" s="141"/>
      <c r="AE220" s="141"/>
      <c r="AF220" s="141"/>
      <c r="AG220" s="141"/>
      <c r="AH220" s="141"/>
      <c r="AI220" s="134"/>
      <c r="AJ220" s="134"/>
      <c r="AK220" s="134"/>
      <c r="AL220" s="134"/>
      <c r="AM220" s="134"/>
      <c r="AN220" s="134"/>
      <c r="AO220" s="134"/>
      <c r="AP220" s="134"/>
    </row>
    <row r="221" ht="15.75" customHeight="1">
      <c r="A221" s="134"/>
      <c r="B221" s="134"/>
      <c r="C221" s="134"/>
      <c r="D221" s="134"/>
      <c r="E221" s="134"/>
      <c r="F221" s="134"/>
      <c r="G221" s="134"/>
      <c r="H221" s="134"/>
      <c r="I221" s="134"/>
      <c r="J221" s="147"/>
      <c r="K221" s="134"/>
      <c r="L221" s="134"/>
      <c r="M221" s="134"/>
      <c r="N221" s="134"/>
      <c r="O221" s="134"/>
      <c r="P221" s="134"/>
      <c r="Q221" s="134"/>
      <c r="R221" s="134"/>
      <c r="S221" s="134"/>
      <c r="T221" s="134"/>
      <c r="U221" s="134"/>
      <c r="V221" s="134"/>
      <c r="W221" s="134"/>
      <c r="X221" s="134"/>
      <c r="Y221" s="134"/>
      <c r="Z221" s="134"/>
      <c r="AA221" s="141"/>
      <c r="AB221" s="141"/>
      <c r="AC221" s="141"/>
      <c r="AD221" s="141"/>
      <c r="AE221" s="141"/>
      <c r="AF221" s="141"/>
      <c r="AG221" s="141"/>
      <c r="AH221" s="141"/>
      <c r="AI221" s="134"/>
      <c r="AJ221" s="134"/>
      <c r="AK221" s="134"/>
      <c r="AL221" s="134"/>
      <c r="AM221" s="134"/>
      <c r="AN221" s="134"/>
      <c r="AO221" s="134"/>
      <c r="AP221" s="134"/>
    </row>
    <row r="222" ht="15.75" customHeight="1">
      <c r="A222" s="134"/>
      <c r="B222" s="134"/>
      <c r="C222" s="134"/>
      <c r="D222" s="134"/>
      <c r="E222" s="134"/>
      <c r="F222" s="134"/>
      <c r="G222" s="134"/>
      <c r="H222" s="134"/>
      <c r="I222" s="134"/>
      <c r="J222" s="147"/>
      <c r="K222" s="134"/>
      <c r="L222" s="134"/>
      <c r="M222" s="134"/>
      <c r="N222" s="134"/>
      <c r="O222" s="134"/>
      <c r="P222" s="134"/>
      <c r="Q222" s="134"/>
      <c r="R222" s="134"/>
      <c r="S222" s="134"/>
      <c r="T222" s="134"/>
      <c r="U222" s="134"/>
      <c r="V222" s="134"/>
      <c r="W222" s="134"/>
      <c r="X222" s="134"/>
      <c r="Y222" s="134"/>
      <c r="Z222" s="134"/>
      <c r="AA222" s="141"/>
      <c r="AB222" s="141"/>
      <c r="AC222" s="141"/>
      <c r="AD222" s="141"/>
      <c r="AE222" s="141"/>
      <c r="AF222" s="141"/>
      <c r="AG222" s="141"/>
      <c r="AH222" s="141"/>
      <c r="AI222" s="134"/>
      <c r="AJ222" s="134"/>
      <c r="AK222" s="134"/>
      <c r="AL222" s="134"/>
      <c r="AM222" s="134"/>
      <c r="AN222" s="134"/>
      <c r="AO222" s="134"/>
      <c r="AP222" s="134"/>
    </row>
    <row r="223" ht="15.75" customHeight="1">
      <c r="A223" s="134"/>
      <c r="B223" s="134"/>
      <c r="C223" s="134"/>
      <c r="D223" s="134"/>
      <c r="E223" s="134"/>
      <c r="F223" s="134"/>
      <c r="G223" s="134"/>
      <c r="H223" s="134"/>
      <c r="I223" s="134"/>
      <c r="J223" s="147"/>
      <c r="K223" s="134"/>
      <c r="L223" s="134"/>
      <c r="M223" s="134"/>
      <c r="N223" s="134"/>
      <c r="O223" s="134"/>
      <c r="P223" s="134"/>
      <c r="Q223" s="134"/>
      <c r="R223" s="134"/>
      <c r="S223" s="134"/>
      <c r="T223" s="134"/>
      <c r="U223" s="134"/>
      <c r="V223" s="134"/>
      <c r="W223" s="134"/>
      <c r="X223" s="134"/>
      <c r="Y223" s="134"/>
      <c r="Z223" s="134"/>
      <c r="AA223" s="141"/>
      <c r="AB223" s="141"/>
      <c r="AC223" s="141"/>
      <c r="AD223" s="141"/>
      <c r="AE223" s="141"/>
      <c r="AF223" s="141"/>
      <c r="AG223" s="141"/>
      <c r="AH223" s="141"/>
      <c r="AI223" s="134"/>
      <c r="AJ223" s="134"/>
      <c r="AK223" s="134"/>
      <c r="AL223" s="134"/>
      <c r="AM223" s="134"/>
      <c r="AN223" s="134"/>
      <c r="AO223" s="134"/>
      <c r="AP223" s="134"/>
    </row>
    <row r="224" ht="15.75" customHeight="1">
      <c r="A224" s="134"/>
      <c r="B224" s="134"/>
      <c r="C224" s="134"/>
      <c r="D224" s="134"/>
      <c r="E224" s="134"/>
      <c r="F224" s="134"/>
      <c r="G224" s="134"/>
      <c r="H224" s="134"/>
      <c r="I224" s="134"/>
      <c r="J224" s="147"/>
      <c r="K224" s="134"/>
      <c r="L224" s="134"/>
      <c r="M224" s="134"/>
      <c r="N224" s="134"/>
      <c r="O224" s="134"/>
      <c r="P224" s="134"/>
      <c r="Q224" s="134"/>
      <c r="R224" s="134"/>
      <c r="S224" s="134"/>
      <c r="T224" s="134"/>
      <c r="U224" s="134"/>
      <c r="V224" s="134"/>
      <c r="W224" s="134"/>
      <c r="X224" s="134"/>
      <c r="Y224" s="134"/>
      <c r="Z224" s="134"/>
      <c r="AA224" s="141"/>
      <c r="AB224" s="141"/>
      <c r="AC224" s="141"/>
      <c r="AD224" s="141"/>
      <c r="AE224" s="141"/>
      <c r="AF224" s="141"/>
      <c r="AG224" s="141"/>
      <c r="AH224" s="141"/>
      <c r="AI224" s="134"/>
      <c r="AJ224" s="134"/>
      <c r="AK224" s="134"/>
      <c r="AL224" s="134"/>
      <c r="AM224" s="134"/>
      <c r="AN224" s="134"/>
      <c r="AO224" s="134"/>
      <c r="AP224" s="134"/>
    </row>
    <row r="225" ht="15.75" customHeight="1">
      <c r="A225" s="134"/>
      <c r="B225" s="134"/>
      <c r="C225" s="134"/>
      <c r="D225" s="134"/>
      <c r="E225" s="134"/>
      <c r="F225" s="134"/>
      <c r="G225" s="134"/>
      <c r="H225" s="134"/>
      <c r="I225" s="134"/>
      <c r="J225" s="147"/>
      <c r="K225" s="134"/>
      <c r="L225" s="134"/>
      <c r="M225" s="134"/>
      <c r="N225" s="134"/>
      <c r="O225" s="134"/>
      <c r="P225" s="134"/>
      <c r="Q225" s="134"/>
      <c r="R225" s="134"/>
      <c r="S225" s="134"/>
      <c r="T225" s="134"/>
      <c r="U225" s="134"/>
      <c r="V225" s="134"/>
      <c r="W225" s="134"/>
      <c r="X225" s="134"/>
      <c r="Y225" s="134"/>
      <c r="Z225" s="134"/>
      <c r="AA225" s="141"/>
      <c r="AB225" s="141"/>
      <c r="AC225" s="141"/>
      <c r="AD225" s="141"/>
      <c r="AE225" s="141"/>
      <c r="AF225" s="141"/>
      <c r="AG225" s="141"/>
      <c r="AH225" s="141"/>
      <c r="AI225" s="134"/>
      <c r="AJ225" s="134"/>
      <c r="AK225" s="134"/>
      <c r="AL225" s="134"/>
      <c r="AM225" s="134"/>
      <c r="AN225" s="134"/>
      <c r="AO225" s="134"/>
      <c r="AP225" s="134"/>
    </row>
    <row r="226" ht="15.75" customHeight="1">
      <c r="A226" s="134"/>
      <c r="B226" s="134"/>
      <c r="C226" s="134"/>
      <c r="D226" s="134"/>
      <c r="E226" s="134"/>
      <c r="F226" s="134"/>
      <c r="G226" s="134"/>
      <c r="H226" s="134"/>
      <c r="I226" s="134"/>
      <c r="J226" s="147"/>
      <c r="K226" s="134"/>
      <c r="L226" s="134"/>
      <c r="M226" s="134"/>
      <c r="N226" s="134"/>
      <c r="O226" s="134"/>
      <c r="P226" s="134"/>
      <c r="Q226" s="134"/>
      <c r="R226" s="134"/>
      <c r="S226" s="134"/>
      <c r="T226" s="134"/>
      <c r="U226" s="134"/>
      <c r="V226" s="134"/>
      <c r="W226" s="134"/>
      <c r="X226" s="134"/>
      <c r="Y226" s="134"/>
      <c r="Z226" s="134"/>
      <c r="AA226" s="141"/>
      <c r="AB226" s="141"/>
      <c r="AC226" s="141"/>
      <c r="AD226" s="141"/>
      <c r="AE226" s="141"/>
      <c r="AF226" s="141"/>
      <c r="AG226" s="141"/>
      <c r="AH226" s="141"/>
      <c r="AI226" s="134"/>
      <c r="AJ226" s="134"/>
      <c r="AK226" s="134"/>
      <c r="AL226" s="134"/>
      <c r="AM226" s="134"/>
      <c r="AN226" s="134"/>
      <c r="AO226" s="134"/>
      <c r="AP226" s="134"/>
    </row>
    <row r="227" ht="15.75" customHeight="1">
      <c r="J227" s="154"/>
      <c r="AA227" s="155"/>
      <c r="AB227" s="155"/>
      <c r="AC227" s="155"/>
      <c r="AD227" s="155"/>
      <c r="AE227" s="155"/>
      <c r="AF227" s="155"/>
      <c r="AG227" s="155"/>
      <c r="AH227" s="155"/>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
    <mergeCell ref="C10:C19"/>
    <mergeCell ref="C20:C25"/>
    <mergeCell ref="D20:D25"/>
    <mergeCell ref="G20:G25"/>
    <mergeCell ref="I20:I25"/>
    <mergeCell ref="K20:K25"/>
    <mergeCell ref="L20:L25"/>
    <mergeCell ref="M26:T26"/>
    <mergeCell ref="A8:A9"/>
    <mergeCell ref="B8:B9"/>
    <mergeCell ref="C8:C9"/>
    <mergeCell ref="A10:A19"/>
    <mergeCell ref="B10:B19"/>
    <mergeCell ref="D10:D19"/>
    <mergeCell ref="A20:A22"/>
    <mergeCell ref="AI3:AL3"/>
    <mergeCell ref="AM3:AP3"/>
    <mergeCell ref="E1:V1"/>
    <mergeCell ref="E2:M2"/>
    <mergeCell ref="N2:N3"/>
    <mergeCell ref="O2:R3"/>
    <mergeCell ref="S2:Z3"/>
    <mergeCell ref="AE2:AH3"/>
    <mergeCell ref="E3:M3"/>
    <mergeCell ref="A2:D2"/>
    <mergeCell ref="A3:D3"/>
    <mergeCell ref="A4:D4"/>
    <mergeCell ref="E4:M4"/>
    <mergeCell ref="A6:A7"/>
    <mergeCell ref="B6:B7"/>
    <mergeCell ref="C6:C7"/>
    <mergeCell ref="E12:E13"/>
    <mergeCell ref="E15:E16"/>
    <mergeCell ref="E17:E19"/>
    <mergeCell ref="F10:F19"/>
    <mergeCell ref="G10:G15"/>
    <mergeCell ref="H10:H19"/>
    <mergeCell ref="I10:I17"/>
    <mergeCell ref="K10:K19"/>
    <mergeCell ref="L10:L19"/>
    <mergeCell ref="M12:M13"/>
    <mergeCell ref="W17:W19"/>
    <mergeCell ref="X17:X19"/>
    <mergeCell ref="AA2:AD2"/>
    <mergeCell ref="AA3:AD3"/>
    <mergeCell ref="W4:Z4"/>
    <mergeCell ref="W12:W13"/>
    <mergeCell ref="X12:X13"/>
    <mergeCell ref="W15:W16"/>
    <mergeCell ref="X15:X16"/>
  </mergeCells>
  <hyperlinks>
    <hyperlink r:id="rId2" location="gid=1514344771" ref="E4"/>
    <hyperlink r:id="rId3" ref="W7"/>
  </hyperlinks>
  <printOptions gridLines="1" horizontalCentered="1"/>
  <pageMargins bottom="0.6" footer="0.0" header="0.0" left="0.45" right="0.2" top="0.39370078740157477"/>
  <pageSetup fitToWidth="0" paperSize="5" orientation="landscape"/>
  <headerFooter>
    <oddFooter>&amp;RPágina &amp;P de</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1" width="29.38"/>
    <col customWidth="1" min="2" max="2" width="24.88"/>
    <col customWidth="1" min="3" max="3" width="28.38"/>
    <col customWidth="1" min="4" max="5" width="23.13"/>
    <col customWidth="1" min="6" max="41" width="12.63"/>
  </cols>
  <sheetData>
    <row r="1" ht="62.25" customHeight="1">
      <c r="A1" s="2" t="s">
        <v>0</v>
      </c>
      <c r="B1" s="4" t="s">
        <v>1</v>
      </c>
      <c r="C1" s="5"/>
      <c r="D1" s="5"/>
      <c r="E1" s="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ht="32.25" customHeight="1">
      <c r="A2" s="12" t="s">
        <v>3</v>
      </c>
      <c r="B2" s="13" t="s">
        <v>4</v>
      </c>
      <c r="C2" s="5"/>
      <c r="D2" s="5"/>
      <c r="E2" s="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c r="A3" s="15" t="s">
        <v>6</v>
      </c>
      <c r="B3" s="15" t="s">
        <v>8</v>
      </c>
      <c r="C3" s="15" t="s">
        <v>9</v>
      </c>
      <c r="D3" s="15" t="s">
        <v>11</v>
      </c>
      <c r="E3" s="15" t="s">
        <v>12</v>
      </c>
      <c r="F3" s="18">
        <v>2025.0</v>
      </c>
      <c r="G3" s="5"/>
      <c r="H3" s="5"/>
      <c r="I3" s="5"/>
      <c r="J3" s="5"/>
      <c r="K3" s="5"/>
      <c r="L3" s="5"/>
      <c r="M3" s="5"/>
      <c r="N3" s="5"/>
      <c r="O3" s="5"/>
      <c r="P3" s="5"/>
      <c r="Q3" s="7"/>
      <c r="R3" s="21">
        <v>2026.0</v>
      </c>
      <c r="S3" s="5"/>
      <c r="T3" s="5"/>
      <c r="U3" s="5"/>
      <c r="V3" s="5"/>
      <c r="W3" s="5"/>
      <c r="X3" s="5"/>
      <c r="Y3" s="5"/>
      <c r="Z3" s="5"/>
      <c r="AA3" s="5"/>
      <c r="AB3" s="5"/>
      <c r="AC3" s="7"/>
      <c r="AD3" s="21">
        <v>2027.0</v>
      </c>
      <c r="AE3" s="5"/>
      <c r="AF3" s="5"/>
      <c r="AG3" s="5"/>
      <c r="AH3" s="5"/>
      <c r="AI3" s="5"/>
      <c r="AJ3" s="5"/>
      <c r="AK3" s="5"/>
      <c r="AL3" s="5"/>
      <c r="AM3" s="5"/>
      <c r="AN3" s="5"/>
      <c r="AO3" s="7"/>
    </row>
    <row r="4">
      <c r="A4" s="27"/>
      <c r="B4" s="27"/>
      <c r="C4" s="27"/>
      <c r="D4" s="27"/>
      <c r="E4" s="27"/>
      <c r="F4" s="29" t="s">
        <v>16</v>
      </c>
      <c r="G4" s="31" t="s">
        <v>18</v>
      </c>
      <c r="H4" s="31" t="s">
        <v>19</v>
      </c>
      <c r="I4" s="31" t="s">
        <v>20</v>
      </c>
      <c r="J4" s="31" t="s">
        <v>21</v>
      </c>
      <c r="K4" s="31" t="s">
        <v>22</v>
      </c>
      <c r="L4" s="31" t="s">
        <v>23</v>
      </c>
      <c r="M4" s="31" t="s">
        <v>25</v>
      </c>
      <c r="N4" s="31" t="s">
        <v>26</v>
      </c>
      <c r="O4" s="31" t="s">
        <v>27</v>
      </c>
      <c r="P4" s="31" t="s">
        <v>29</v>
      </c>
      <c r="Q4" s="31" t="s">
        <v>30</v>
      </c>
      <c r="R4" s="31" t="s">
        <v>16</v>
      </c>
      <c r="S4" s="31" t="s">
        <v>18</v>
      </c>
      <c r="T4" s="31" t="s">
        <v>19</v>
      </c>
      <c r="U4" s="31" t="s">
        <v>20</v>
      </c>
      <c r="V4" s="31" t="s">
        <v>21</v>
      </c>
      <c r="W4" s="31" t="s">
        <v>22</v>
      </c>
      <c r="X4" s="31" t="s">
        <v>23</v>
      </c>
      <c r="Y4" s="31" t="s">
        <v>25</v>
      </c>
      <c r="Z4" s="31" t="s">
        <v>26</v>
      </c>
      <c r="AA4" s="31" t="s">
        <v>27</v>
      </c>
      <c r="AB4" s="31" t="s">
        <v>29</v>
      </c>
      <c r="AC4" s="31" t="s">
        <v>30</v>
      </c>
      <c r="AD4" s="31" t="s">
        <v>16</v>
      </c>
      <c r="AE4" s="31" t="s">
        <v>18</v>
      </c>
      <c r="AF4" s="31" t="s">
        <v>19</v>
      </c>
      <c r="AG4" s="31" t="s">
        <v>20</v>
      </c>
      <c r="AH4" s="31" t="s">
        <v>21</v>
      </c>
      <c r="AI4" s="31" t="s">
        <v>22</v>
      </c>
      <c r="AJ4" s="31" t="s">
        <v>23</v>
      </c>
      <c r="AK4" s="31" t="s">
        <v>25</v>
      </c>
      <c r="AL4" s="31" t="s">
        <v>26</v>
      </c>
      <c r="AM4" s="31" t="s">
        <v>27</v>
      </c>
      <c r="AN4" s="31" t="s">
        <v>29</v>
      </c>
      <c r="AO4" s="31" t="s">
        <v>30</v>
      </c>
    </row>
    <row r="5">
      <c r="A5" s="41" t="s">
        <v>31</v>
      </c>
      <c r="B5" s="41" t="s">
        <v>32</v>
      </c>
      <c r="C5" s="41" t="s">
        <v>33</v>
      </c>
      <c r="D5" s="43" t="s">
        <v>34</v>
      </c>
      <c r="E5" s="41" t="s">
        <v>35</v>
      </c>
      <c r="F5" s="45"/>
      <c r="G5" s="43"/>
      <c r="H5" s="45">
        <v>5.0</v>
      </c>
      <c r="I5" s="45"/>
      <c r="J5" s="45">
        <v>10.0</v>
      </c>
      <c r="K5" s="43"/>
      <c r="L5" s="43"/>
      <c r="M5" s="43"/>
      <c r="N5" s="43"/>
      <c r="O5" s="43"/>
      <c r="P5" s="43"/>
      <c r="Q5" s="43"/>
      <c r="R5" s="43"/>
      <c r="S5" s="43"/>
      <c r="T5" s="43"/>
      <c r="U5" s="43"/>
      <c r="V5" s="43">
        <v>5.0</v>
      </c>
      <c r="W5" s="43"/>
      <c r="X5" s="43"/>
      <c r="Y5" s="43"/>
      <c r="Z5" s="43"/>
      <c r="AA5" s="43"/>
      <c r="AB5" s="43"/>
      <c r="AC5" s="43"/>
      <c r="AD5" s="43"/>
      <c r="AE5" s="43"/>
      <c r="AF5" s="43"/>
      <c r="AG5" s="43"/>
      <c r="AH5" s="43"/>
      <c r="AI5" s="43">
        <v>8.0</v>
      </c>
      <c r="AJ5" s="43"/>
      <c r="AK5" s="43"/>
      <c r="AL5" s="43"/>
      <c r="AM5" s="43"/>
      <c r="AN5" s="43"/>
      <c r="AO5" s="43"/>
    </row>
    <row r="6">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row>
    <row r="9">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Q3"/>
    <mergeCell ref="R3:AC3"/>
    <mergeCell ref="AD3:AO3"/>
    <mergeCell ref="B1:E1"/>
    <mergeCell ref="B2:E2"/>
    <mergeCell ref="A3:A4"/>
    <mergeCell ref="B3:B4"/>
    <mergeCell ref="C3:C4"/>
    <mergeCell ref="D3:D4"/>
    <mergeCell ref="E3:E4"/>
  </mergeCells>
  <printOptions horizontalCentered="1"/>
  <pageMargins bottom="0.5118110236220472" footer="0.0" header="0.0" left="0.4330708661417323" right="0.1968503937007874" top="0.7480314960629921"/>
  <pageSetup paperSize="5" orientation="landscape"/>
  <headerFooter>
    <oddFooter>&amp;RPágina &amp;P de</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1" width="29.38"/>
    <col customWidth="1" min="2" max="2" width="24.88"/>
    <col customWidth="1" min="3" max="3" width="28.38"/>
    <col customWidth="1" min="4" max="5" width="23.13"/>
    <col customWidth="1" min="6" max="41" width="12.63"/>
  </cols>
  <sheetData>
    <row r="1" ht="62.25" customHeight="1">
      <c r="A1" s="2" t="s">
        <v>0</v>
      </c>
      <c r="B1" s="4" t="s">
        <v>1</v>
      </c>
      <c r="C1" s="5"/>
      <c r="D1" s="5"/>
      <c r="E1" s="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ht="32.25" customHeight="1">
      <c r="A2" s="12" t="s">
        <v>3</v>
      </c>
      <c r="B2" s="13" t="s">
        <v>5</v>
      </c>
      <c r="C2" s="5"/>
      <c r="D2" s="5"/>
      <c r="E2" s="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c r="A3" s="15" t="s">
        <v>6</v>
      </c>
      <c r="B3" s="15" t="s">
        <v>8</v>
      </c>
      <c r="C3" s="15" t="s">
        <v>9</v>
      </c>
      <c r="D3" s="15" t="s">
        <v>11</v>
      </c>
      <c r="E3" s="15" t="s">
        <v>14</v>
      </c>
      <c r="F3" s="18">
        <v>2025.0</v>
      </c>
      <c r="G3" s="5"/>
      <c r="H3" s="5"/>
      <c r="I3" s="5"/>
      <c r="J3" s="5"/>
      <c r="K3" s="5"/>
      <c r="L3" s="5"/>
      <c r="M3" s="5"/>
      <c r="N3" s="5"/>
      <c r="O3" s="5"/>
      <c r="P3" s="5"/>
      <c r="Q3" s="7"/>
      <c r="R3" s="21">
        <v>2026.0</v>
      </c>
      <c r="S3" s="5"/>
      <c r="T3" s="5"/>
      <c r="U3" s="5"/>
      <c r="V3" s="5"/>
      <c r="W3" s="5"/>
      <c r="X3" s="5"/>
      <c r="Y3" s="5"/>
      <c r="Z3" s="5"/>
      <c r="AA3" s="5"/>
      <c r="AB3" s="5"/>
      <c r="AC3" s="7"/>
      <c r="AD3" s="21">
        <v>2027.0</v>
      </c>
      <c r="AE3" s="5"/>
      <c r="AF3" s="5"/>
      <c r="AG3" s="5"/>
      <c r="AH3" s="5"/>
      <c r="AI3" s="5"/>
      <c r="AJ3" s="5"/>
      <c r="AK3" s="5"/>
      <c r="AL3" s="5"/>
      <c r="AM3" s="5"/>
      <c r="AN3" s="5"/>
      <c r="AO3" s="7"/>
    </row>
    <row r="4">
      <c r="A4" s="27"/>
      <c r="B4" s="27"/>
      <c r="C4" s="27"/>
      <c r="D4" s="27"/>
      <c r="E4" s="27"/>
      <c r="F4" s="29" t="s">
        <v>16</v>
      </c>
      <c r="G4" s="31" t="s">
        <v>18</v>
      </c>
      <c r="H4" s="31" t="s">
        <v>19</v>
      </c>
      <c r="I4" s="31" t="s">
        <v>20</v>
      </c>
      <c r="J4" s="31" t="s">
        <v>21</v>
      </c>
      <c r="K4" s="31" t="s">
        <v>22</v>
      </c>
      <c r="L4" s="31" t="s">
        <v>23</v>
      </c>
      <c r="M4" s="31" t="s">
        <v>25</v>
      </c>
      <c r="N4" s="31" t="s">
        <v>26</v>
      </c>
      <c r="O4" s="31" t="s">
        <v>27</v>
      </c>
      <c r="P4" s="31" t="s">
        <v>29</v>
      </c>
      <c r="Q4" s="31" t="s">
        <v>30</v>
      </c>
      <c r="R4" s="31" t="s">
        <v>16</v>
      </c>
      <c r="S4" s="31" t="s">
        <v>18</v>
      </c>
      <c r="T4" s="31" t="s">
        <v>19</v>
      </c>
      <c r="U4" s="31" t="s">
        <v>20</v>
      </c>
      <c r="V4" s="31" t="s">
        <v>21</v>
      </c>
      <c r="W4" s="31" t="s">
        <v>22</v>
      </c>
      <c r="X4" s="31" t="s">
        <v>23</v>
      </c>
      <c r="Y4" s="31" t="s">
        <v>25</v>
      </c>
      <c r="Z4" s="31" t="s">
        <v>26</v>
      </c>
      <c r="AA4" s="31" t="s">
        <v>27</v>
      </c>
      <c r="AB4" s="31" t="s">
        <v>29</v>
      </c>
      <c r="AC4" s="31" t="s">
        <v>30</v>
      </c>
      <c r="AD4" s="31" t="s">
        <v>16</v>
      </c>
      <c r="AE4" s="31" t="s">
        <v>18</v>
      </c>
      <c r="AF4" s="31" t="s">
        <v>19</v>
      </c>
      <c r="AG4" s="31" t="s">
        <v>20</v>
      </c>
      <c r="AH4" s="31" t="s">
        <v>21</v>
      </c>
      <c r="AI4" s="31" t="s">
        <v>22</v>
      </c>
      <c r="AJ4" s="31" t="s">
        <v>23</v>
      </c>
      <c r="AK4" s="31" t="s">
        <v>25</v>
      </c>
      <c r="AL4" s="31" t="s">
        <v>26</v>
      </c>
      <c r="AM4" s="31" t="s">
        <v>27</v>
      </c>
      <c r="AN4" s="31" t="s">
        <v>29</v>
      </c>
      <c r="AO4" s="31" t="s">
        <v>30</v>
      </c>
    </row>
    <row r="5" ht="66.0" customHeight="1">
      <c r="A5" s="46" t="str">
        <f>+PEI!E7</f>
        <v>2. Aumentar anualmente en al menos un 10 % el número de usuarios que consultan la información en la página del Observatorio de Turismo de Bogotá.</v>
      </c>
      <c r="B5" s="47" t="s">
        <v>38</v>
      </c>
      <c r="C5" s="49" t="str">
        <f>+PEI!H7</f>
        <v>Numero de usuarios que consultan el observatorio </v>
      </c>
      <c r="D5" s="47" t="str">
        <f>+PEI!M7</f>
        <v>Acumulativa</v>
      </c>
      <c r="E5" s="47" t="s">
        <v>39</v>
      </c>
      <c r="F5" s="52"/>
      <c r="G5" s="43"/>
      <c r="H5" s="43"/>
      <c r="I5" s="43"/>
      <c r="J5" s="43"/>
      <c r="K5" s="43"/>
      <c r="L5" s="43"/>
      <c r="M5" s="43"/>
      <c r="N5" s="43"/>
      <c r="O5" s="43"/>
      <c r="P5" s="43"/>
      <c r="Q5" s="55">
        <v>0.1</v>
      </c>
      <c r="R5" s="43"/>
      <c r="S5" s="43"/>
      <c r="T5" s="43"/>
      <c r="U5" s="43"/>
      <c r="V5" s="43"/>
      <c r="W5" s="43"/>
      <c r="X5" s="43"/>
      <c r="Y5" s="43"/>
      <c r="Z5" s="43"/>
      <c r="AA5" s="43"/>
      <c r="AB5" s="43"/>
      <c r="AC5" s="55">
        <v>0.1</v>
      </c>
      <c r="AD5" s="43"/>
      <c r="AE5" s="43"/>
      <c r="AF5" s="43"/>
      <c r="AG5" s="43"/>
      <c r="AH5" s="43"/>
      <c r="AI5" s="43"/>
      <c r="AJ5" s="43"/>
      <c r="AK5" s="43"/>
      <c r="AL5" s="43"/>
      <c r="AM5" s="43"/>
      <c r="AN5" s="43"/>
      <c r="AO5" s="55">
        <v>0.1</v>
      </c>
    </row>
    <row r="6">
      <c r="A6" s="47" t="str">
        <f>+PEI!E25</f>
        <v>16. Responder a las necesidades  de la infraestructura tecnológica garantizando el hardware y software para la entidad.</v>
      </c>
      <c r="B6" s="47" t="str">
        <f>+PEI!H25</f>
        <v>Indice de capacidad en la prestación de servicios de tecnología</v>
      </c>
      <c r="C6" s="59" t="s">
        <v>61</v>
      </c>
      <c r="D6" s="47" t="s">
        <v>34</v>
      </c>
      <c r="E6" s="47" t="s">
        <v>64</v>
      </c>
      <c r="F6" s="52"/>
      <c r="G6" s="43"/>
      <c r="H6" s="43"/>
      <c r="I6" s="43">
        <v>1.0</v>
      </c>
      <c r="J6" s="43"/>
      <c r="K6" s="43"/>
      <c r="L6" s="43">
        <v>1.0</v>
      </c>
      <c r="M6" s="43"/>
      <c r="N6" s="43"/>
      <c r="O6" s="43">
        <v>1.0</v>
      </c>
      <c r="P6" s="43"/>
      <c r="Q6" s="43">
        <v>1.0</v>
      </c>
      <c r="R6" s="43"/>
      <c r="S6" s="43"/>
      <c r="T6" s="43"/>
      <c r="U6" s="43">
        <v>1.0</v>
      </c>
      <c r="V6" s="43"/>
      <c r="W6" s="43"/>
      <c r="X6" s="43">
        <v>1.0</v>
      </c>
      <c r="Y6" s="43"/>
      <c r="Z6" s="43"/>
      <c r="AA6" s="43">
        <v>1.0</v>
      </c>
      <c r="AB6" s="43"/>
      <c r="AC6" s="43">
        <v>1.0</v>
      </c>
      <c r="AD6" s="43"/>
      <c r="AE6" s="43"/>
      <c r="AF6" s="43"/>
      <c r="AG6" s="43">
        <v>1.0</v>
      </c>
      <c r="AH6" s="43"/>
      <c r="AI6" s="43"/>
      <c r="AJ6" s="43">
        <v>1.0</v>
      </c>
      <c r="AK6" s="43"/>
      <c r="AL6" s="43"/>
      <c r="AM6" s="43">
        <v>1.0</v>
      </c>
      <c r="AN6" s="43"/>
      <c r="AO6" s="43">
        <v>1.0</v>
      </c>
    </row>
    <row r="7">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row>
    <row r="9">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Q3"/>
    <mergeCell ref="R3:AC3"/>
    <mergeCell ref="AD3:AO3"/>
    <mergeCell ref="B1:E1"/>
    <mergeCell ref="B2:E2"/>
    <mergeCell ref="A3:A4"/>
    <mergeCell ref="B3:B4"/>
    <mergeCell ref="C3:C4"/>
    <mergeCell ref="D3:D4"/>
    <mergeCell ref="E3:E4"/>
  </mergeCells>
  <printOptions horizontalCentered="1"/>
  <pageMargins bottom="0.5118110236220472" footer="0.0" header="0.0" left="0.4330708661417323" right="0.1968503937007874" top="0.7480314960629921"/>
  <pageSetup paperSize="5" orientation="landscape"/>
  <headerFooter>
    <oddFooter>&amp;RPágina &amp;P de</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1" width="29.38"/>
    <col customWidth="1" min="2" max="2" width="24.88"/>
    <col customWidth="1" min="3" max="3" width="28.38"/>
    <col customWidth="1" min="4" max="4" width="23.13"/>
    <col customWidth="1" min="5" max="5" width="59.75"/>
    <col customWidth="1" min="6" max="41" width="12.63"/>
  </cols>
  <sheetData>
    <row r="1" ht="62.25" customHeight="1">
      <c r="A1" s="2" t="s">
        <v>0</v>
      </c>
      <c r="B1" s="4" t="s">
        <v>1</v>
      </c>
      <c r="C1" s="5"/>
      <c r="D1" s="5"/>
      <c r="E1" s="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ht="32.25" customHeight="1">
      <c r="A2" s="12" t="s">
        <v>3</v>
      </c>
      <c r="B2" s="13" t="s">
        <v>5</v>
      </c>
      <c r="C2" s="5"/>
      <c r="D2" s="5"/>
      <c r="E2" s="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c r="A3" s="15" t="s">
        <v>6</v>
      </c>
      <c r="B3" s="15" t="s">
        <v>8</v>
      </c>
      <c r="C3" s="15" t="s">
        <v>9</v>
      </c>
      <c r="D3" s="15" t="s">
        <v>11</v>
      </c>
      <c r="E3" s="15" t="s">
        <v>14</v>
      </c>
      <c r="F3" s="18">
        <v>2025.0</v>
      </c>
      <c r="G3" s="5"/>
      <c r="H3" s="5"/>
      <c r="I3" s="5"/>
      <c r="J3" s="5"/>
      <c r="K3" s="5"/>
      <c r="L3" s="5"/>
      <c r="M3" s="5"/>
      <c r="N3" s="5"/>
      <c r="O3" s="5"/>
      <c r="P3" s="5"/>
      <c r="Q3" s="7"/>
      <c r="R3" s="21">
        <v>2026.0</v>
      </c>
      <c r="S3" s="5"/>
      <c r="T3" s="5"/>
      <c r="U3" s="5"/>
      <c r="V3" s="5"/>
      <c r="W3" s="5"/>
      <c r="X3" s="5"/>
      <c r="Y3" s="5"/>
      <c r="Z3" s="5"/>
      <c r="AA3" s="5"/>
      <c r="AB3" s="5"/>
      <c r="AC3" s="7"/>
      <c r="AD3" s="21">
        <v>2027.0</v>
      </c>
      <c r="AE3" s="5"/>
      <c r="AF3" s="5"/>
      <c r="AG3" s="5"/>
      <c r="AH3" s="5"/>
      <c r="AI3" s="5"/>
      <c r="AJ3" s="5"/>
      <c r="AK3" s="5"/>
      <c r="AL3" s="5"/>
      <c r="AM3" s="5"/>
      <c r="AN3" s="5"/>
      <c r="AO3" s="7"/>
    </row>
    <row r="4">
      <c r="A4" s="27"/>
      <c r="B4" s="27"/>
      <c r="C4" s="27"/>
      <c r="D4" s="27"/>
      <c r="E4" s="27"/>
      <c r="F4" s="29" t="s">
        <v>16</v>
      </c>
      <c r="G4" s="31" t="s">
        <v>18</v>
      </c>
      <c r="H4" s="31" t="s">
        <v>19</v>
      </c>
      <c r="I4" s="31" t="s">
        <v>20</v>
      </c>
      <c r="J4" s="31" t="s">
        <v>21</v>
      </c>
      <c r="K4" s="31" t="s">
        <v>22</v>
      </c>
      <c r="L4" s="31" t="s">
        <v>23</v>
      </c>
      <c r="M4" s="31" t="s">
        <v>25</v>
      </c>
      <c r="N4" s="31" t="s">
        <v>26</v>
      </c>
      <c r="O4" s="31" t="s">
        <v>27</v>
      </c>
      <c r="P4" s="31" t="s">
        <v>29</v>
      </c>
      <c r="Q4" s="31" t="s">
        <v>30</v>
      </c>
      <c r="R4" s="31" t="s">
        <v>16</v>
      </c>
      <c r="S4" s="31" t="s">
        <v>18</v>
      </c>
      <c r="T4" s="31" t="s">
        <v>19</v>
      </c>
      <c r="U4" s="31" t="s">
        <v>20</v>
      </c>
      <c r="V4" s="31" t="s">
        <v>21</v>
      </c>
      <c r="W4" s="31" t="s">
        <v>22</v>
      </c>
      <c r="X4" s="31" t="s">
        <v>23</v>
      </c>
      <c r="Y4" s="31" t="s">
        <v>25</v>
      </c>
      <c r="Z4" s="31" t="s">
        <v>26</v>
      </c>
      <c r="AA4" s="31" t="s">
        <v>27</v>
      </c>
      <c r="AB4" s="31" t="s">
        <v>29</v>
      </c>
      <c r="AC4" s="31" t="s">
        <v>30</v>
      </c>
      <c r="AD4" s="31" t="s">
        <v>16</v>
      </c>
      <c r="AE4" s="31" t="s">
        <v>18</v>
      </c>
      <c r="AF4" s="31" t="s">
        <v>19</v>
      </c>
      <c r="AG4" s="31" t="s">
        <v>20</v>
      </c>
      <c r="AH4" s="31" t="s">
        <v>21</v>
      </c>
      <c r="AI4" s="31" t="s">
        <v>22</v>
      </c>
      <c r="AJ4" s="31" t="s">
        <v>23</v>
      </c>
      <c r="AK4" s="31" t="s">
        <v>25</v>
      </c>
      <c r="AL4" s="31" t="s">
        <v>26</v>
      </c>
      <c r="AM4" s="31" t="s">
        <v>27</v>
      </c>
      <c r="AN4" s="31" t="s">
        <v>29</v>
      </c>
      <c r="AO4" s="31" t="s">
        <v>30</v>
      </c>
    </row>
    <row r="5">
      <c r="A5" s="47" t="str">
        <f>+PEI!E8</f>
        <v>3. Desarrollar al menos 3 iniciativas estratégicas en los Mercados y/o segmentos objetivos priorizados que aportan al desarrollo económico de la ciudad</v>
      </c>
      <c r="B5" s="47" t="s">
        <v>42</v>
      </c>
      <c r="C5" s="49" t="str">
        <f>+PEI!H8</f>
        <v>Numero de iniciativas estrategicas desarrolladas</v>
      </c>
      <c r="D5" s="47" t="str">
        <f>+PEI!M8</f>
        <v>Acumulativa</v>
      </c>
      <c r="E5" s="47" t="s">
        <v>53</v>
      </c>
      <c r="F5" s="52"/>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row>
    <row r="6">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row>
    <row r="9">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Q3"/>
    <mergeCell ref="R3:AC3"/>
    <mergeCell ref="AD3:AO3"/>
    <mergeCell ref="B1:E1"/>
    <mergeCell ref="B2:E2"/>
    <mergeCell ref="A3:A4"/>
    <mergeCell ref="B3:B4"/>
    <mergeCell ref="C3:C4"/>
    <mergeCell ref="D3:D4"/>
    <mergeCell ref="E3:E4"/>
  </mergeCells>
  <printOptions horizontalCentered="1"/>
  <pageMargins bottom="0.5118110236220472" footer="0.0" header="0.0" left="0.4330708661417323" right="0.1968503937007874" top="0.7480314960629921"/>
  <pageSetup paperSize="5" orientation="landscape"/>
  <headerFooter>
    <oddFooter>&amp;RPágina &amp;P de</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1" width="29.38"/>
    <col customWidth="1" min="2" max="2" width="24.88"/>
    <col customWidth="1" min="3" max="3" width="28.38"/>
    <col customWidth="1" min="4" max="4" width="23.13"/>
    <col customWidth="1" min="5" max="5" width="46.38"/>
    <col customWidth="1" min="6" max="41" width="12.63"/>
  </cols>
  <sheetData>
    <row r="1" ht="62.25" customHeight="1">
      <c r="A1" s="2" t="s">
        <v>0</v>
      </c>
      <c r="B1" s="4" t="s">
        <v>1</v>
      </c>
      <c r="C1" s="5"/>
      <c r="D1" s="5"/>
      <c r="E1" s="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ht="32.25" customHeight="1">
      <c r="A2" s="12" t="s">
        <v>3</v>
      </c>
      <c r="B2" s="13" t="s">
        <v>281</v>
      </c>
      <c r="C2" s="5"/>
      <c r="D2" s="5"/>
      <c r="E2" s="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c r="A3" s="15" t="s">
        <v>6</v>
      </c>
      <c r="B3" s="15" t="s">
        <v>8</v>
      </c>
      <c r="C3" s="15" t="s">
        <v>9</v>
      </c>
      <c r="D3" s="15" t="s">
        <v>11</v>
      </c>
      <c r="E3" s="15" t="s">
        <v>14</v>
      </c>
      <c r="F3" s="18">
        <v>2025.0</v>
      </c>
      <c r="G3" s="5"/>
      <c r="H3" s="5"/>
      <c r="I3" s="5"/>
      <c r="J3" s="5"/>
      <c r="K3" s="5"/>
      <c r="L3" s="5"/>
      <c r="M3" s="5"/>
      <c r="N3" s="5"/>
      <c r="O3" s="5"/>
      <c r="P3" s="5"/>
      <c r="Q3" s="7"/>
      <c r="R3" s="21">
        <v>2026.0</v>
      </c>
      <c r="S3" s="5"/>
      <c r="T3" s="5"/>
      <c r="U3" s="5"/>
      <c r="V3" s="5"/>
      <c r="W3" s="5"/>
      <c r="X3" s="5"/>
      <c r="Y3" s="5"/>
      <c r="Z3" s="5"/>
      <c r="AA3" s="5"/>
      <c r="AB3" s="5"/>
      <c r="AC3" s="7"/>
      <c r="AD3" s="21">
        <v>2027.0</v>
      </c>
      <c r="AE3" s="5"/>
      <c r="AF3" s="5"/>
      <c r="AG3" s="5"/>
      <c r="AH3" s="5"/>
      <c r="AI3" s="5"/>
      <c r="AJ3" s="5"/>
      <c r="AK3" s="5"/>
      <c r="AL3" s="5"/>
      <c r="AM3" s="5"/>
      <c r="AN3" s="5"/>
      <c r="AO3" s="7"/>
    </row>
    <row r="4">
      <c r="A4" s="27"/>
      <c r="B4" s="27"/>
      <c r="C4" s="27"/>
      <c r="D4" s="27"/>
      <c r="E4" s="27"/>
      <c r="F4" s="29" t="s">
        <v>16</v>
      </c>
      <c r="G4" s="31" t="s">
        <v>18</v>
      </c>
      <c r="H4" s="31" t="s">
        <v>19</v>
      </c>
      <c r="I4" s="31" t="s">
        <v>20</v>
      </c>
      <c r="J4" s="31" t="s">
        <v>21</v>
      </c>
      <c r="K4" s="31" t="s">
        <v>22</v>
      </c>
      <c r="L4" s="31" t="s">
        <v>23</v>
      </c>
      <c r="M4" s="31" t="s">
        <v>25</v>
      </c>
      <c r="N4" s="31" t="s">
        <v>26</v>
      </c>
      <c r="O4" s="31" t="s">
        <v>27</v>
      </c>
      <c r="P4" s="31" t="s">
        <v>29</v>
      </c>
      <c r="Q4" s="31" t="s">
        <v>30</v>
      </c>
      <c r="R4" s="31" t="s">
        <v>16</v>
      </c>
      <c r="S4" s="31" t="s">
        <v>18</v>
      </c>
      <c r="T4" s="31" t="s">
        <v>19</v>
      </c>
      <c r="U4" s="31" t="s">
        <v>20</v>
      </c>
      <c r="V4" s="31" t="s">
        <v>21</v>
      </c>
      <c r="W4" s="31" t="s">
        <v>22</v>
      </c>
      <c r="X4" s="31" t="s">
        <v>23</v>
      </c>
      <c r="Y4" s="31" t="s">
        <v>25</v>
      </c>
      <c r="Z4" s="31" t="s">
        <v>26</v>
      </c>
      <c r="AA4" s="31" t="s">
        <v>27</v>
      </c>
      <c r="AB4" s="31" t="s">
        <v>29</v>
      </c>
      <c r="AC4" s="31" t="s">
        <v>30</v>
      </c>
      <c r="AD4" s="31" t="s">
        <v>16</v>
      </c>
      <c r="AE4" s="31" t="s">
        <v>18</v>
      </c>
      <c r="AF4" s="31" t="s">
        <v>19</v>
      </c>
      <c r="AG4" s="31" t="s">
        <v>20</v>
      </c>
      <c r="AH4" s="31" t="s">
        <v>21</v>
      </c>
      <c r="AI4" s="31" t="s">
        <v>22</v>
      </c>
      <c r="AJ4" s="31" t="s">
        <v>23</v>
      </c>
      <c r="AK4" s="31" t="s">
        <v>25</v>
      </c>
      <c r="AL4" s="31" t="s">
        <v>26</v>
      </c>
      <c r="AM4" s="31" t="s">
        <v>27</v>
      </c>
      <c r="AN4" s="31" t="s">
        <v>29</v>
      </c>
      <c r="AO4" s="31" t="s">
        <v>30</v>
      </c>
    </row>
    <row r="5" ht="66.0" customHeight="1">
      <c r="A5" s="46" t="str">
        <f>+PEI!E9</f>
        <v>4. Desarrollar al menos 3 acciones estratégicas con los diversos actores de la cadena de valor para posicionar a Bogotá como destino StopOver</v>
      </c>
      <c r="B5" s="47" t="s">
        <v>282</v>
      </c>
      <c r="C5" s="149" t="str">
        <f>+PEI!H9</f>
        <v>Numero de acciones estrategicas desarrolladas</v>
      </c>
      <c r="D5" s="47" t="str">
        <f>+PEI!M9</f>
        <v>Acumulativa</v>
      </c>
      <c r="E5" s="47" t="s">
        <v>283</v>
      </c>
      <c r="F5" s="52"/>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row>
    <row r="6">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row>
    <row r="9">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ht="15.75"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Q3"/>
    <mergeCell ref="R3:AC3"/>
    <mergeCell ref="AD3:AO3"/>
    <mergeCell ref="B1:E1"/>
    <mergeCell ref="B2:E2"/>
    <mergeCell ref="A3:A4"/>
    <mergeCell ref="B3:B4"/>
    <mergeCell ref="C3:C4"/>
    <mergeCell ref="D3:D4"/>
    <mergeCell ref="E3:E4"/>
  </mergeCells>
  <printOptions horizontalCentered="1"/>
  <pageMargins bottom="0.5118110236220472" footer="0.0" header="0.0" left="0.4330708661417323" right="0.1968503937007874" top="0.7480314960629921"/>
  <pageSetup paperSize="5" orientation="landscape"/>
  <headerFooter>
    <oddFooter>&amp;RPágina &amp;P de</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1" width="51.75"/>
    <col customWidth="1" min="2" max="2" width="24.88"/>
    <col customWidth="1" min="3" max="3" width="28.38"/>
    <col customWidth="1" min="4" max="4" width="23.13"/>
    <col customWidth="1" min="5" max="5" width="37.25"/>
    <col customWidth="1" min="6" max="41" width="12.63"/>
  </cols>
  <sheetData>
    <row r="1" ht="62.25" customHeight="1">
      <c r="A1" s="2" t="s">
        <v>0</v>
      </c>
      <c r="B1" s="4" t="s">
        <v>1</v>
      </c>
      <c r="C1" s="5"/>
      <c r="D1" s="5"/>
      <c r="E1" s="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ht="32.25" customHeight="1">
      <c r="A2" s="12" t="s">
        <v>3</v>
      </c>
      <c r="B2" s="13" t="s">
        <v>134</v>
      </c>
      <c r="C2" s="5"/>
      <c r="D2" s="5"/>
      <c r="E2" s="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c r="A3" s="15" t="s">
        <v>6</v>
      </c>
      <c r="B3" s="15" t="s">
        <v>8</v>
      </c>
      <c r="C3" s="15" t="s">
        <v>9</v>
      </c>
      <c r="D3" s="15" t="s">
        <v>11</v>
      </c>
      <c r="E3" s="15" t="s">
        <v>12</v>
      </c>
      <c r="F3" s="21">
        <v>2025.0</v>
      </c>
      <c r="G3" s="5"/>
      <c r="H3" s="5"/>
      <c r="I3" s="5"/>
      <c r="J3" s="5"/>
      <c r="K3" s="5"/>
      <c r="L3" s="5"/>
      <c r="M3" s="5"/>
      <c r="N3" s="5"/>
      <c r="O3" s="5"/>
      <c r="P3" s="5"/>
      <c r="Q3" s="7"/>
      <c r="R3" s="21">
        <v>2026.0</v>
      </c>
      <c r="S3" s="5"/>
      <c r="T3" s="5"/>
      <c r="U3" s="5"/>
      <c r="V3" s="5"/>
      <c r="W3" s="5"/>
      <c r="X3" s="5"/>
      <c r="Y3" s="5"/>
      <c r="Z3" s="5"/>
      <c r="AA3" s="5"/>
      <c r="AB3" s="5"/>
      <c r="AC3" s="7"/>
      <c r="AD3" s="21">
        <v>2027.0</v>
      </c>
      <c r="AE3" s="5"/>
      <c r="AF3" s="5"/>
      <c r="AG3" s="5"/>
      <c r="AH3" s="5"/>
      <c r="AI3" s="5"/>
      <c r="AJ3" s="5"/>
      <c r="AK3" s="5"/>
      <c r="AL3" s="5"/>
      <c r="AM3" s="5"/>
      <c r="AN3" s="5"/>
      <c r="AO3" s="7"/>
    </row>
    <row r="4">
      <c r="A4" s="27"/>
      <c r="B4" s="27"/>
      <c r="C4" s="27"/>
      <c r="D4" s="27"/>
      <c r="E4" s="27"/>
      <c r="F4" s="31" t="s">
        <v>16</v>
      </c>
      <c r="G4" s="31" t="s">
        <v>18</v>
      </c>
      <c r="H4" s="31" t="s">
        <v>19</v>
      </c>
      <c r="I4" s="31" t="s">
        <v>20</v>
      </c>
      <c r="J4" s="31" t="s">
        <v>21</v>
      </c>
      <c r="K4" s="31" t="s">
        <v>22</v>
      </c>
      <c r="L4" s="31" t="s">
        <v>23</v>
      </c>
      <c r="M4" s="31" t="s">
        <v>25</v>
      </c>
      <c r="N4" s="31" t="s">
        <v>26</v>
      </c>
      <c r="O4" s="31" t="s">
        <v>27</v>
      </c>
      <c r="P4" s="31" t="s">
        <v>29</v>
      </c>
      <c r="Q4" s="31" t="s">
        <v>30</v>
      </c>
      <c r="R4" s="31" t="s">
        <v>16</v>
      </c>
      <c r="S4" s="31" t="s">
        <v>18</v>
      </c>
      <c r="T4" s="31" t="s">
        <v>19</v>
      </c>
      <c r="U4" s="31" t="s">
        <v>20</v>
      </c>
      <c r="V4" s="31" t="s">
        <v>21</v>
      </c>
      <c r="W4" s="31" t="s">
        <v>22</v>
      </c>
      <c r="X4" s="31" t="s">
        <v>23</v>
      </c>
      <c r="Y4" s="31" t="s">
        <v>25</v>
      </c>
      <c r="Z4" s="31" t="s">
        <v>26</v>
      </c>
      <c r="AA4" s="31" t="s">
        <v>27</v>
      </c>
      <c r="AB4" s="31" t="s">
        <v>29</v>
      </c>
      <c r="AC4" s="31" t="s">
        <v>30</v>
      </c>
      <c r="AD4" s="31" t="s">
        <v>16</v>
      </c>
      <c r="AE4" s="31" t="s">
        <v>18</v>
      </c>
      <c r="AF4" s="31" t="s">
        <v>19</v>
      </c>
      <c r="AG4" s="31" t="s">
        <v>20</v>
      </c>
      <c r="AH4" s="31" t="s">
        <v>21</v>
      </c>
      <c r="AI4" s="31" t="s">
        <v>22</v>
      </c>
      <c r="AJ4" s="31" t="s">
        <v>23</v>
      </c>
      <c r="AK4" s="31" t="s">
        <v>25</v>
      </c>
      <c r="AL4" s="31" t="s">
        <v>26</v>
      </c>
      <c r="AM4" s="31" t="s">
        <v>27</v>
      </c>
      <c r="AN4" s="31" t="s">
        <v>29</v>
      </c>
      <c r="AO4" s="31" t="s">
        <v>30</v>
      </c>
    </row>
    <row r="5">
      <c r="A5" s="150" t="s">
        <v>284</v>
      </c>
      <c r="B5" s="47"/>
      <c r="C5" s="49"/>
      <c r="D5" s="47"/>
      <c r="E5" s="89" t="s">
        <v>285</v>
      </c>
      <c r="F5" s="90"/>
      <c r="G5" s="90"/>
      <c r="H5" s="90"/>
      <c r="I5" s="90"/>
      <c r="J5" s="90"/>
      <c r="K5" s="90"/>
      <c r="L5" s="90"/>
      <c r="M5" s="90"/>
      <c r="N5" s="90"/>
      <c r="O5" s="90"/>
      <c r="P5" s="90"/>
      <c r="Q5" s="90">
        <v>20.0</v>
      </c>
      <c r="R5" s="90"/>
      <c r="S5" s="90"/>
      <c r="T5" s="90"/>
      <c r="U5" s="90"/>
      <c r="V5" s="90"/>
      <c r="W5" s="90"/>
      <c r="X5" s="90"/>
      <c r="Y5" s="90"/>
      <c r="Z5" s="90"/>
      <c r="AA5" s="90"/>
      <c r="AB5" s="90"/>
      <c r="AC5" s="90">
        <v>20.0</v>
      </c>
      <c r="AD5" s="90"/>
      <c r="AE5" s="90"/>
      <c r="AF5" s="90"/>
      <c r="AG5" s="90"/>
      <c r="AH5" s="90"/>
      <c r="AI5" s="90"/>
      <c r="AJ5" s="90"/>
      <c r="AK5" s="90"/>
      <c r="AL5" s="90"/>
      <c r="AM5" s="90"/>
      <c r="AN5" s="90"/>
      <c r="AO5" s="90">
        <v>20.0</v>
      </c>
    </row>
    <row r="6" ht="102.75" customHeight="1">
      <c r="A6" s="150" t="s">
        <v>286</v>
      </c>
      <c r="B6" s="41"/>
      <c r="C6" s="43"/>
      <c r="D6" s="43"/>
      <c r="E6" s="90" t="s">
        <v>287</v>
      </c>
      <c r="F6" s="43"/>
      <c r="G6" s="43"/>
      <c r="H6" s="43"/>
      <c r="I6" s="43"/>
      <c r="J6" s="43"/>
      <c r="K6" s="43"/>
      <c r="L6" s="43"/>
      <c r="M6" s="43"/>
      <c r="N6" s="43"/>
      <c r="O6" s="43"/>
      <c r="P6" s="43"/>
      <c r="Q6" s="43">
        <v>2.0</v>
      </c>
      <c r="R6" s="43"/>
      <c r="S6" s="43"/>
      <c r="T6" s="43"/>
      <c r="U6" s="43"/>
      <c r="V6" s="43"/>
      <c r="W6" s="43"/>
      <c r="X6" s="43"/>
      <c r="Y6" s="43"/>
      <c r="Z6" s="43"/>
      <c r="AA6" s="43"/>
      <c r="AB6" s="43"/>
      <c r="AC6" s="43">
        <v>3.0</v>
      </c>
      <c r="AD6" s="43"/>
      <c r="AE6" s="43"/>
      <c r="AF6" s="43"/>
      <c r="AG6" s="43"/>
      <c r="AH6" s="43"/>
      <c r="AI6" s="43"/>
      <c r="AJ6" s="43"/>
      <c r="AK6" s="43"/>
      <c r="AL6" s="43"/>
      <c r="AM6" s="43"/>
      <c r="AN6" s="43"/>
      <c r="AO6" s="43">
        <v>2.0</v>
      </c>
    </row>
    <row r="7" ht="76.5" customHeight="1">
      <c r="A7" s="151" t="s">
        <v>288</v>
      </c>
      <c r="B7" s="43"/>
      <c r="C7" s="43"/>
      <c r="D7" s="43"/>
      <c r="E7" s="90" t="s">
        <v>289</v>
      </c>
      <c r="F7" s="43"/>
      <c r="G7" s="43"/>
      <c r="H7" s="43"/>
      <c r="I7" s="43"/>
      <c r="J7" s="43"/>
      <c r="K7" s="43"/>
      <c r="L7" s="43"/>
      <c r="M7" s="43"/>
      <c r="N7" s="43"/>
      <c r="O7" s="43"/>
      <c r="P7" s="43"/>
      <c r="Q7" s="43">
        <v>1.0</v>
      </c>
      <c r="R7" s="43"/>
      <c r="S7" s="43"/>
      <c r="T7" s="43"/>
      <c r="U7" s="43"/>
      <c r="V7" s="43"/>
      <c r="W7" s="43"/>
      <c r="X7" s="43"/>
      <c r="Y7" s="43"/>
      <c r="Z7" s="43"/>
      <c r="AA7" s="43"/>
      <c r="AB7" s="43"/>
      <c r="AC7" s="43">
        <v>2.0</v>
      </c>
      <c r="AD7" s="43"/>
      <c r="AE7" s="43"/>
      <c r="AF7" s="43"/>
      <c r="AG7" s="43"/>
      <c r="AH7" s="43"/>
      <c r="AI7" s="43"/>
      <c r="AJ7" s="43"/>
      <c r="AK7" s="43"/>
      <c r="AL7" s="43"/>
      <c r="AM7" s="43"/>
      <c r="AN7" s="43"/>
      <c r="AO7" s="43">
        <v>3.0</v>
      </c>
    </row>
    <row r="8" ht="76.5" customHeight="1">
      <c r="A8" s="27"/>
      <c r="B8" s="43"/>
      <c r="C8" s="43"/>
      <c r="D8" s="43"/>
      <c r="E8" s="90" t="s">
        <v>290</v>
      </c>
      <c r="F8" s="43"/>
      <c r="G8" s="43"/>
      <c r="H8" s="43"/>
      <c r="I8" s="43"/>
      <c r="J8" s="43"/>
      <c r="K8" s="43"/>
      <c r="L8" s="43"/>
      <c r="M8" s="43"/>
      <c r="N8" s="43"/>
      <c r="O8" s="43"/>
      <c r="P8" s="43"/>
      <c r="Q8" s="43">
        <v>1.0</v>
      </c>
      <c r="R8" s="43"/>
      <c r="S8" s="43"/>
      <c r="T8" s="43"/>
      <c r="U8" s="43"/>
      <c r="V8" s="43"/>
      <c r="W8" s="43"/>
      <c r="X8" s="43"/>
      <c r="Y8" s="43"/>
      <c r="Z8" s="43"/>
      <c r="AA8" s="43"/>
      <c r="AB8" s="43"/>
      <c r="AC8" s="43">
        <v>1.0</v>
      </c>
      <c r="AD8" s="43"/>
      <c r="AE8" s="43"/>
      <c r="AF8" s="43"/>
      <c r="AG8" s="43"/>
      <c r="AH8" s="43"/>
      <c r="AI8" s="43"/>
      <c r="AJ8" s="43"/>
      <c r="AK8" s="43"/>
      <c r="AL8" s="43"/>
      <c r="AM8" s="43"/>
      <c r="AN8" s="43"/>
      <c r="AO8" s="43">
        <v>1.0</v>
      </c>
    </row>
    <row r="9">
      <c r="A9" s="98" t="s">
        <v>291</v>
      </c>
      <c r="B9" s="90"/>
      <c r="C9" s="90"/>
      <c r="D9" s="90"/>
      <c r="E9" s="90" t="s">
        <v>292</v>
      </c>
      <c r="F9" s="43"/>
      <c r="G9" s="43"/>
      <c r="H9" s="43"/>
      <c r="I9" s="43"/>
      <c r="J9" s="43"/>
      <c r="K9" s="43"/>
      <c r="L9" s="43"/>
      <c r="M9" s="43"/>
      <c r="N9" s="43"/>
      <c r="O9" s="43"/>
      <c r="P9" s="43"/>
      <c r="Q9" s="43">
        <v>17.0</v>
      </c>
      <c r="R9" s="43"/>
      <c r="S9" s="43"/>
      <c r="T9" s="43"/>
      <c r="U9" s="43"/>
      <c r="V9" s="43"/>
      <c r="W9" s="43"/>
      <c r="X9" s="43"/>
      <c r="Y9" s="43"/>
      <c r="Z9" s="43"/>
      <c r="AA9" s="43"/>
      <c r="AB9" s="43"/>
      <c r="AC9" s="43">
        <v>17.0</v>
      </c>
      <c r="AD9" s="43"/>
      <c r="AE9" s="43"/>
      <c r="AF9" s="43"/>
      <c r="AG9" s="43"/>
      <c r="AH9" s="43"/>
      <c r="AI9" s="43"/>
      <c r="AJ9" s="43"/>
      <c r="AK9" s="43"/>
      <c r="AL9" s="43"/>
      <c r="AM9" s="43"/>
      <c r="AN9" s="43"/>
      <c r="AO9" s="43">
        <v>17.0</v>
      </c>
    </row>
    <row r="10">
      <c r="A10" s="152" t="s">
        <v>293</v>
      </c>
      <c r="B10" s="90"/>
      <c r="C10" s="90"/>
      <c r="D10" s="90"/>
      <c r="E10" s="90" t="s">
        <v>294</v>
      </c>
      <c r="F10" s="43"/>
      <c r="G10" s="43"/>
      <c r="H10" s="43"/>
      <c r="I10" s="43"/>
      <c r="J10" s="43"/>
      <c r="K10" s="43"/>
      <c r="L10" s="43"/>
      <c r="M10" s="43"/>
      <c r="N10" s="43"/>
      <c r="O10" s="43"/>
      <c r="P10" s="43"/>
      <c r="Q10" s="55">
        <v>1.0</v>
      </c>
      <c r="R10" s="43"/>
      <c r="S10" s="43"/>
      <c r="T10" s="43"/>
      <c r="U10" s="43"/>
      <c r="V10" s="43"/>
      <c r="W10" s="43"/>
      <c r="X10" s="43"/>
      <c r="Y10" s="43"/>
      <c r="Z10" s="43"/>
      <c r="AA10" s="43"/>
      <c r="AB10" s="43"/>
      <c r="AC10" s="55">
        <v>1.0</v>
      </c>
      <c r="AD10" s="43"/>
      <c r="AE10" s="43"/>
      <c r="AF10" s="43"/>
      <c r="AG10" s="43"/>
      <c r="AH10" s="43"/>
      <c r="AI10" s="43"/>
      <c r="AJ10" s="43"/>
      <c r="AK10" s="43"/>
      <c r="AL10" s="43"/>
      <c r="AM10" s="43"/>
      <c r="AN10" s="43"/>
      <c r="AO10" s="55">
        <v>1.0</v>
      </c>
    </row>
    <row r="11">
      <c r="A11" s="27"/>
      <c r="B11" s="90"/>
      <c r="C11" s="90"/>
      <c r="D11" s="90"/>
      <c r="E11" s="90" t="s">
        <v>296</v>
      </c>
      <c r="F11" s="43"/>
      <c r="G11" s="43"/>
      <c r="H11" s="43"/>
      <c r="I11" s="43"/>
      <c r="J11" s="43"/>
      <c r="K11" s="43"/>
      <c r="L11" s="43"/>
      <c r="M11" s="43"/>
      <c r="N11" s="43"/>
      <c r="O11" s="43"/>
      <c r="P11" s="43"/>
      <c r="Q11" s="55">
        <v>0.12</v>
      </c>
      <c r="R11" s="43"/>
      <c r="S11" s="43"/>
      <c r="T11" s="43"/>
      <c r="U11" s="43"/>
      <c r="V11" s="43"/>
      <c r="W11" s="43"/>
      <c r="X11" s="43"/>
      <c r="Y11" s="43"/>
      <c r="Z11" s="43"/>
      <c r="AA11" s="43"/>
      <c r="AB11" s="43"/>
      <c r="AC11" s="55">
        <v>0.4</v>
      </c>
      <c r="AD11" s="43"/>
      <c r="AE11" s="43"/>
      <c r="AF11" s="43"/>
      <c r="AG11" s="43"/>
      <c r="AH11" s="43"/>
      <c r="AI11" s="43"/>
      <c r="AJ11" s="43"/>
      <c r="AK11" s="43"/>
      <c r="AL11" s="43"/>
      <c r="AM11" s="43"/>
      <c r="AN11" s="43"/>
      <c r="AO11" s="55">
        <v>0.48</v>
      </c>
    </row>
    <row r="12">
      <c r="A12" s="152" t="s">
        <v>297</v>
      </c>
      <c r="B12" s="43"/>
      <c r="C12" s="43"/>
      <c r="D12" s="43"/>
      <c r="E12" s="47" t="s">
        <v>298</v>
      </c>
      <c r="F12" s="43"/>
      <c r="G12" s="43"/>
      <c r="H12" s="43"/>
      <c r="I12" s="43"/>
      <c r="J12" s="43"/>
      <c r="K12" s="43"/>
      <c r="L12" s="43"/>
      <c r="M12" s="43"/>
      <c r="N12" s="43"/>
      <c r="O12" s="43"/>
      <c r="P12" s="43"/>
      <c r="Q12" s="43">
        <v>80.0</v>
      </c>
      <c r="R12" s="43"/>
      <c r="S12" s="43"/>
      <c r="T12" s="43"/>
      <c r="U12" s="43"/>
      <c r="V12" s="43"/>
      <c r="W12" s="43"/>
      <c r="X12" s="43"/>
      <c r="Y12" s="43"/>
      <c r="Z12" s="43"/>
      <c r="AA12" s="43"/>
      <c r="AB12" s="43"/>
      <c r="AC12" s="43">
        <v>80.0</v>
      </c>
      <c r="AD12" s="43"/>
      <c r="AE12" s="43"/>
      <c r="AF12" s="43"/>
      <c r="AG12" s="43"/>
      <c r="AH12" s="43"/>
      <c r="AI12" s="43"/>
      <c r="AJ12" s="43"/>
      <c r="AK12" s="43"/>
      <c r="AL12" s="43"/>
      <c r="AM12" s="43"/>
      <c r="AN12" s="43"/>
      <c r="AO12" s="43">
        <v>80.0</v>
      </c>
    </row>
    <row r="13">
      <c r="A13" s="103"/>
      <c r="B13" s="43"/>
      <c r="C13" s="43"/>
      <c r="D13" s="43"/>
      <c r="E13" s="47" t="s">
        <v>299</v>
      </c>
      <c r="F13" s="43"/>
      <c r="G13" s="43"/>
      <c r="H13" s="43"/>
      <c r="I13" s="43"/>
      <c r="J13" s="43"/>
      <c r="K13" s="43"/>
      <c r="L13" s="43"/>
      <c r="M13" s="43"/>
      <c r="N13" s="43"/>
      <c r="O13" s="43"/>
      <c r="P13" s="43"/>
      <c r="Q13" s="43">
        <v>30.0</v>
      </c>
      <c r="R13" s="43"/>
      <c r="S13" s="43"/>
      <c r="T13" s="43"/>
      <c r="U13" s="43"/>
      <c r="V13" s="43"/>
      <c r="W13" s="43"/>
      <c r="X13" s="43"/>
      <c r="Y13" s="43"/>
      <c r="Z13" s="43"/>
      <c r="AA13" s="43"/>
      <c r="AB13" s="43"/>
      <c r="AC13" s="43">
        <v>35.0</v>
      </c>
      <c r="AD13" s="43"/>
      <c r="AE13" s="43"/>
      <c r="AF13" s="43"/>
      <c r="AG13" s="43"/>
      <c r="AH13" s="43"/>
      <c r="AI13" s="43"/>
      <c r="AJ13" s="43"/>
      <c r="AK13" s="43"/>
      <c r="AL13" s="43"/>
      <c r="AM13" s="43"/>
      <c r="AN13" s="43"/>
      <c r="AO13" s="43">
        <v>35.0</v>
      </c>
    </row>
    <row r="14">
      <c r="A14" s="27"/>
      <c r="B14" s="43"/>
      <c r="C14" s="43"/>
      <c r="D14" s="43"/>
      <c r="E14" s="47" t="s">
        <v>300</v>
      </c>
      <c r="F14" s="43"/>
      <c r="G14" s="43"/>
      <c r="H14" s="43"/>
      <c r="I14" s="43"/>
      <c r="J14" s="43"/>
      <c r="K14" s="43"/>
      <c r="L14" s="43"/>
      <c r="M14" s="43"/>
      <c r="N14" s="43"/>
      <c r="O14" s="43"/>
      <c r="P14" s="43"/>
      <c r="Q14" s="43">
        <v>80.0</v>
      </c>
      <c r="R14" s="43"/>
      <c r="S14" s="43"/>
      <c r="T14" s="43"/>
      <c r="U14" s="43"/>
      <c r="V14" s="43"/>
      <c r="W14" s="43"/>
      <c r="X14" s="43"/>
      <c r="Y14" s="43"/>
      <c r="Z14" s="43"/>
      <c r="AA14" s="43"/>
      <c r="AB14" s="43"/>
      <c r="AC14" s="43">
        <v>100.0</v>
      </c>
      <c r="AD14" s="43"/>
      <c r="AE14" s="43"/>
      <c r="AF14" s="43"/>
      <c r="AG14" s="43"/>
      <c r="AH14" s="43"/>
      <c r="AI14" s="43"/>
      <c r="AJ14" s="43"/>
      <c r="AK14" s="43"/>
      <c r="AL14" s="43"/>
      <c r="AM14" s="43"/>
      <c r="AN14" s="43"/>
      <c r="AO14" s="43">
        <v>120.0</v>
      </c>
    </row>
    <row r="15">
      <c r="A15" s="8"/>
      <c r="B15" s="8"/>
      <c r="C15" s="8"/>
      <c r="D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c r="A16" s="8"/>
      <c r="B16" s="8"/>
      <c r="C16" s="8"/>
      <c r="D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c r="A17" s="8"/>
      <c r="B17" s="8"/>
      <c r="C17" s="8"/>
      <c r="D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c r="A18" s="8"/>
      <c r="B18" s="8"/>
      <c r="C18" s="8"/>
      <c r="D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ht="15.75" customHeight="1">
      <c r="A19" s="8"/>
      <c r="B19" s="8"/>
      <c r="C19" s="8"/>
      <c r="D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ht="15.75" customHeight="1">
      <c r="A22" s="8"/>
      <c r="B22" s="8"/>
      <c r="C22" s="8"/>
      <c r="D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ht="15.75" customHeight="1">
      <c r="A24" s="8"/>
      <c r="B24" s="8"/>
      <c r="C24" s="8"/>
      <c r="D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F3:Q3"/>
    <mergeCell ref="R3:AC3"/>
    <mergeCell ref="AD3:AO3"/>
    <mergeCell ref="A7:A8"/>
    <mergeCell ref="A10:A11"/>
    <mergeCell ref="A12:A14"/>
    <mergeCell ref="B1:E1"/>
    <mergeCell ref="B2:E2"/>
    <mergeCell ref="A3:A4"/>
    <mergeCell ref="B3:B4"/>
    <mergeCell ref="C3:C4"/>
    <mergeCell ref="D3:D4"/>
    <mergeCell ref="E3:E4"/>
  </mergeCells>
  <printOptions horizontalCentered="1"/>
  <pageMargins bottom="0.5118110236220472" footer="0.0" header="0.0" left="0.4330708661417323" right="0.1968503937007874" top="0.7480314960629921"/>
  <pageSetup paperSize="5" orientation="landscape"/>
  <headerFooter>
    <oddFooter>&amp;RPágina &amp;P de</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1" width="29.38"/>
    <col customWidth="1" min="2" max="2" width="24.88"/>
    <col customWidth="1" min="3" max="3" width="28.38"/>
    <col customWidth="1" min="4" max="5" width="23.13"/>
    <col customWidth="1" min="6" max="41" width="12.63"/>
  </cols>
  <sheetData>
    <row r="1" ht="62.25" customHeight="1">
      <c r="A1" s="2" t="s">
        <v>0</v>
      </c>
      <c r="B1" s="4" t="s">
        <v>1</v>
      </c>
      <c r="C1" s="5"/>
      <c r="D1" s="5"/>
      <c r="E1" s="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ht="32.25" customHeight="1">
      <c r="A2" s="12" t="s">
        <v>3</v>
      </c>
      <c r="B2" s="13" t="s">
        <v>295</v>
      </c>
      <c r="C2" s="5"/>
      <c r="D2" s="5"/>
      <c r="E2" s="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c r="A3" s="15" t="s">
        <v>6</v>
      </c>
      <c r="B3" s="15" t="s">
        <v>8</v>
      </c>
      <c r="C3" s="15" t="s">
        <v>9</v>
      </c>
      <c r="D3" s="15" t="s">
        <v>11</v>
      </c>
      <c r="E3" s="15" t="s">
        <v>12</v>
      </c>
      <c r="F3" s="18">
        <v>2025.0</v>
      </c>
      <c r="G3" s="5"/>
      <c r="H3" s="5"/>
      <c r="I3" s="5"/>
      <c r="J3" s="5"/>
      <c r="K3" s="5"/>
      <c r="L3" s="5"/>
      <c r="M3" s="5"/>
      <c r="N3" s="5"/>
      <c r="O3" s="5"/>
      <c r="P3" s="5"/>
      <c r="Q3" s="7"/>
      <c r="R3" s="21">
        <v>2026.0</v>
      </c>
      <c r="S3" s="5"/>
      <c r="T3" s="5"/>
      <c r="U3" s="5"/>
      <c r="V3" s="5"/>
      <c r="W3" s="5"/>
      <c r="X3" s="5"/>
      <c r="Y3" s="5"/>
      <c r="Z3" s="5"/>
      <c r="AA3" s="5"/>
      <c r="AB3" s="5"/>
      <c r="AC3" s="7"/>
      <c r="AD3" s="21">
        <v>2027.0</v>
      </c>
      <c r="AE3" s="5"/>
      <c r="AF3" s="5"/>
      <c r="AG3" s="5"/>
      <c r="AH3" s="5"/>
      <c r="AI3" s="5"/>
      <c r="AJ3" s="5"/>
      <c r="AK3" s="5"/>
      <c r="AL3" s="5"/>
      <c r="AM3" s="5"/>
      <c r="AN3" s="5"/>
      <c r="AO3" s="7"/>
    </row>
    <row r="4">
      <c r="A4" s="27"/>
      <c r="B4" s="27"/>
      <c r="C4" s="27"/>
      <c r="D4" s="27"/>
      <c r="E4" s="27"/>
      <c r="F4" s="29" t="s">
        <v>16</v>
      </c>
      <c r="G4" s="31" t="s">
        <v>18</v>
      </c>
      <c r="H4" s="31" t="s">
        <v>19</v>
      </c>
      <c r="I4" s="31" t="s">
        <v>20</v>
      </c>
      <c r="J4" s="31" t="s">
        <v>21</v>
      </c>
      <c r="K4" s="31" t="s">
        <v>22</v>
      </c>
      <c r="L4" s="31" t="s">
        <v>23</v>
      </c>
      <c r="M4" s="31" t="s">
        <v>25</v>
      </c>
      <c r="N4" s="31" t="s">
        <v>26</v>
      </c>
      <c r="O4" s="31" t="s">
        <v>27</v>
      </c>
      <c r="P4" s="31" t="s">
        <v>29</v>
      </c>
      <c r="Q4" s="31" t="s">
        <v>30</v>
      </c>
      <c r="R4" s="31" t="s">
        <v>16</v>
      </c>
      <c r="S4" s="31" t="s">
        <v>18</v>
      </c>
      <c r="T4" s="31" t="s">
        <v>19</v>
      </c>
      <c r="U4" s="31" t="s">
        <v>20</v>
      </c>
      <c r="V4" s="31" t="s">
        <v>21</v>
      </c>
      <c r="W4" s="31" t="s">
        <v>22</v>
      </c>
      <c r="X4" s="31" t="s">
        <v>23</v>
      </c>
      <c r="Y4" s="31" t="s">
        <v>25</v>
      </c>
      <c r="Z4" s="31" t="s">
        <v>26</v>
      </c>
      <c r="AA4" s="31" t="s">
        <v>27</v>
      </c>
      <c r="AB4" s="31" t="s">
        <v>29</v>
      </c>
      <c r="AC4" s="31" t="s">
        <v>30</v>
      </c>
      <c r="AD4" s="31" t="s">
        <v>16</v>
      </c>
      <c r="AE4" s="31" t="s">
        <v>18</v>
      </c>
      <c r="AF4" s="31" t="s">
        <v>19</v>
      </c>
      <c r="AG4" s="31" t="s">
        <v>20</v>
      </c>
      <c r="AH4" s="31" t="s">
        <v>21</v>
      </c>
      <c r="AI4" s="31" t="s">
        <v>22</v>
      </c>
      <c r="AJ4" s="31" t="s">
        <v>23</v>
      </c>
      <c r="AK4" s="31" t="s">
        <v>25</v>
      </c>
      <c r="AL4" s="31" t="s">
        <v>26</v>
      </c>
      <c r="AM4" s="31" t="s">
        <v>27</v>
      </c>
      <c r="AN4" s="31" t="s">
        <v>29</v>
      </c>
      <c r="AO4" s="31" t="s">
        <v>30</v>
      </c>
    </row>
    <row r="5">
      <c r="A5" s="46" t="str">
        <f>+PEI!E20</f>
        <v>11. Implementar e integrar los sistemas de seguimiento a la gestión ( Orfeo)</v>
      </c>
      <c r="B5" s="47"/>
      <c r="C5" s="49" t="str">
        <f>+PEI!H20</f>
        <v>Lograr la implementación y apropiación del sistema de gestion documental al 100%</v>
      </c>
      <c r="D5" s="47" t="str">
        <f>+PEI!M20</f>
        <v>Constante</v>
      </c>
      <c r="E5" s="47"/>
      <c r="F5" s="153"/>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row>
    <row r="6">
      <c r="A6" s="46" t="str">
        <f>+PEI!E21</f>
        <v>12. Actualizar el estudio de carga para adaptar la planta de personal de acuerdo a las necesidades   </v>
      </c>
      <c r="B6" s="47"/>
      <c r="C6" s="49" t="str">
        <f>+PEI!H21</f>
        <v>Contar con un estudio de cargas actualizado</v>
      </c>
      <c r="D6" s="47" t="str">
        <f>+PEI!M21</f>
        <v>Constante</v>
      </c>
      <c r="E6" s="47"/>
      <c r="F6" s="153"/>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row>
    <row r="7">
      <c r="A7" s="46" t="str">
        <f>+PEI!E22</f>
        <v>13. Planear y ejecutar el plan anual de capacitaciones de forma articulada con las diferentes áreas </v>
      </c>
      <c r="B7" s="47"/>
      <c r="C7" s="49" t="str">
        <f>+PEI!H22</f>
        <v>Planear y ejecutar el 100% de las capacitaciones anualmente.</v>
      </c>
      <c r="D7" s="47" t="str">
        <f>+PEI!M22</f>
        <v>Constante</v>
      </c>
      <c r="E7" s="47"/>
      <c r="F7" s="153"/>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row>
    <row r="8">
      <c r="A8" s="46" t="str">
        <f>+PEI!E23</f>
        <v>14. Asegurar la debida planeación en cada una de las etapas contractuales de cada una de las Subdirecciones y áreas  </v>
      </c>
      <c r="B8" s="47"/>
      <c r="C8" s="49" t="str">
        <f>+PEI!H23</f>
        <v>Cumplimiento del PAA inicialmente aprobado por encima del 80%</v>
      </c>
      <c r="D8" s="47" t="str">
        <f>+PEI!M23</f>
        <v>Constante</v>
      </c>
      <c r="E8" s="47"/>
      <c r="F8" s="153"/>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row>
    <row r="9">
      <c r="A9" s="46" t="str">
        <f>+PEI!E24</f>
        <v>15. Implementar e integrar los sistemas de seguimiento a la gestión (Pandora)</v>
      </c>
      <c r="B9" s="47"/>
      <c r="C9" s="49" t="str">
        <f>+PEI!H24</f>
        <v>Lograr la implementación y apropiación en un 100% del sistema de información para la planeación y gestion institucional en los módulos previstos para cada vigencia </v>
      </c>
      <c r="D9" s="47" t="str">
        <f>+PEI!M24</f>
        <v>Constante</v>
      </c>
      <c r="E9" s="47"/>
      <c r="F9" s="153"/>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row>
    <row r="10">
      <c r="A10" s="46"/>
      <c r="B10" s="47"/>
      <c r="C10" s="49"/>
      <c r="D10" s="47"/>
      <c r="E10" s="47"/>
      <c r="F10" s="153"/>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row>
    <row r="11">
      <c r="A11" s="46"/>
      <c r="B11" s="47"/>
      <c r="C11" s="49"/>
      <c r="D11" s="47"/>
      <c r="E11" s="47"/>
      <c r="F11" s="153"/>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ht="15.75" customHeight="1">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ht="15.75"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Q3"/>
    <mergeCell ref="R3:AC3"/>
    <mergeCell ref="AD3:AO3"/>
    <mergeCell ref="B1:E1"/>
    <mergeCell ref="B2:E2"/>
    <mergeCell ref="A3:A4"/>
    <mergeCell ref="B3:B4"/>
    <mergeCell ref="C3:C4"/>
    <mergeCell ref="D3:D4"/>
    <mergeCell ref="E3:E4"/>
  </mergeCells>
  <printOptions horizontalCentered="1"/>
  <pageMargins bottom="0.5118110236220472" footer="0.0" header="0.0" left="0.4330708661417323" right="0.1968503937007874" top="0.7480314960629921"/>
  <pageSetup paperSize="5" orientation="landscape"/>
  <headerFooter>
    <oddFooter>&amp;RPágina &amp;P de</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30.25"/>
    <col customWidth="1" min="3" max="3" width="12.63"/>
    <col customWidth="1" min="4" max="4" width="28.38"/>
    <col customWidth="1" min="5" max="5" width="12.63"/>
    <col customWidth="1" min="6" max="6" width="26.13"/>
    <col customWidth="1" min="8" max="8" width="47.25"/>
    <col customWidth="1" min="10" max="10" width="41.13"/>
    <col customWidth="1" min="11" max="11" width="56.75"/>
  </cols>
  <sheetData>
    <row r="4" ht="15.75" customHeight="1">
      <c r="B4" s="156" t="s">
        <v>301</v>
      </c>
      <c r="C4" s="157"/>
      <c r="D4" s="156" t="s">
        <v>302</v>
      </c>
      <c r="E4" s="157"/>
      <c r="F4" s="156" t="s">
        <v>303</v>
      </c>
      <c r="G4" s="157"/>
      <c r="H4" s="156" t="s">
        <v>304</v>
      </c>
      <c r="I4" s="157"/>
      <c r="J4" s="158" t="s">
        <v>305</v>
      </c>
      <c r="K4" s="159"/>
    </row>
    <row r="5" ht="15.75" customHeight="1">
      <c r="B5" s="160" t="s">
        <v>306</v>
      </c>
      <c r="C5" s="157"/>
      <c r="D5" s="160" t="s">
        <v>306</v>
      </c>
      <c r="E5" s="157"/>
      <c r="F5" s="160" t="s">
        <v>306</v>
      </c>
      <c r="G5" s="157"/>
      <c r="H5" s="160" t="s">
        <v>306</v>
      </c>
      <c r="I5" s="160"/>
      <c r="J5" s="157"/>
      <c r="K5" s="160" t="s">
        <v>306</v>
      </c>
    </row>
    <row r="6" ht="15.75" customHeight="1">
      <c r="B6" s="157" t="s">
        <v>307</v>
      </c>
      <c r="C6" s="157"/>
      <c r="D6" s="157" t="s">
        <v>308</v>
      </c>
      <c r="E6" s="157"/>
      <c r="F6" s="160" t="s">
        <v>309</v>
      </c>
      <c r="G6" s="157"/>
      <c r="H6" s="160" t="s">
        <v>310</v>
      </c>
      <c r="I6" s="160"/>
      <c r="J6" s="161" t="s">
        <v>311</v>
      </c>
      <c r="K6" s="162" t="s">
        <v>312</v>
      </c>
    </row>
    <row r="7" ht="15.75" customHeight="1">
      <c r="B7" s="157" t="s">
        <v>313</v>
      </c>
      <c r="C7" s="157"/>
      <c r="D7" s="157" t="s">
        <v>314</v>
      </c>
      <c r="E7" s="157"/>
      <c r="F7" s="157" t="s">
        <v>315</v>
      </c>
      <c r="G7" s="157"/>
      <c r="H7" s="157" t="s">
        <v>316</v>
      </c>
      <c r="I7" s="157"/>
      <c r="J7" s="161" t="s">
        <v>311</v>
      </c>
      <c r="K7" s="163" t="s">
        <v>317</v>
      </c>
    </row>
    <row r="8" ht="15.75" customHeight="1">
      <c r="B8" s="157" t="s">
        <v>318</v>
      </c>
      <c r="C8" s="157"/>
      <c r="D8" s="157" t="s">
        <v>319</v>
      </c>
      <c r="E8" s="157"/>
      <c r="F8" s="157" t="s">
        <v>320</v>
      </c>
      <c r="G8" s="157"/>
      <c r="H8" s="157" t="s">
        <v>321</v>
      </c>
      <c r="I8" s="157"/>
      <c r="J8" s="164" t="s">
        <v>322</v>
      </c>
      <c r="K8" s="165" t="s">
        <v>323</v>
      </c>
    </row>
    <row r="9" ht="15.75" customHeight="1">
      <c r="B9" s="157" t="s">
        <v>324</v>
      </c>
      <c r="C9" s="157"/>
      <c r="D9" s="157" t="s">
        <v>325</v>
      </c>
      <c r="E9" s="157"/>
      <c r="F9" s="157" t="s">
        <v>326</v>
      </c>
      <c r="G9" s="157"/>
      <c r="H9" s="157" t="s">
        <v>327</v>
      </c>
      <c r="I9" s="157"/>
      <c r="J9" s="164" t="s">
        <v>322</v>
      </c>
      <c r="K9" s="166" t="s">
        <v>328</v>
      </c>
    </row>
    <row r="10" ht="15.75" customHeight="1">
      <c r="B10" s="157" t="s">
        <v>329</v>
      </c>
      <c r="C10" s="157"/>
      <c r="D10" s="157" t="s">
        <v>330</v>
      </c>
      <c r="E10" s="157"/>
      <c r="F10" s="160" t="s">
        <v>331</v>
      </c>
      <c r="G10" s="157"/>
      <c r="H10" s="160" t="s">
        <v>332</v>
      </c>
      <c r="I10" s="160"/>
      <c r="J10" s="167" t="s">
        <v>333</v>
      </c>
      <c r="K10" s="163" t="s">
        <v>334</v>
      </c>
    </row>
    <row r="11" ht="15.75" customHeight="1">
      <c r="B11" s="157" t="s">
        <v>335</v>
      </c>
      <c r="C11" s="157"/>
      <c r="D11" s="157" t="s">
        <v>336</v>
      </c>
      <c r="E11" s="157"/>
      <c r="F11" s="157" t="s">
        <v>337</v>
      </c>
      <c r="G11" s="157"/>
      <c r="H11" s="157" t="s">
        <v>338</v>
      </c>
      <c r="I11" s="157"/>
      <c r="J11" s="167" t="s">
        <v>333</v>
      </c>
      <c r="K11" s="162" t="s">
        <v>339</v>
      </c>
    </row>
    <row r="12" ht="15.75" customHeight="1">
      <c r="B12" s="157" t="s">
        <v>340</v>
      </c>
      <c r="C12" s="157"/>
      <c r="D12" s="157" t="s">
        <v>341</v>
      </c>
      <c r="E12" s="157"/>
      <c r="F12" s="157" t="s">
        <v>342</v>
      </c>
      <c r="G12" s="157"/>
      <c r="H12" s="157" t="s">
        <v>343</v>
      </c>
      <c r="I12" s="157"/>
      <c r="J12" s="167" t="s">
        <v>333</v>
      </c>
      <c r="K12" s="163" t="s">
        <v>344</v>
      </c>
    </row>
    <row r="13" ht="15.75" customHeight="1">
      <c r="B13" s="157" t="s">
        <v>345</v>
      </c>
      <c r="C13" s="157"/>
      <c r="D13" s="157" t="s">
        <v>346</v>
      </c>
      <c r="E13" s="157"/>
      <c r="F13" s="157"/>
      <c r="G13" s="157"/>
      <c r="H13" s="157" t="s">
        <v>347</v>
      </c>
      <c r="I13" s="157"/>
      <c r="J13" s="167" t="s">
        <v>333</v>
      </c>
      <c r="K13" s="163" t="s">
        <v>348</v>
      </c>
    </row>
    <row r="14" ht="15.75" customHeight="1">
      <c r="B14" s="157" t="s">
        <v>349</v>
      </c>
      <c r="C14" s="157"/>
      <c r="D14" s="168" t="s">
        <v>350</v>
      </c>
      <c r="E14" s="157"/>
      <c r="F14" s="157"/>
      <c r="G14" s="157"/>
      <c r="H14" s="157" t="s">
        <v>351</v>
      </c>
      <c r="I14" s="157"/>
      <c r="J14" s="167" t="s">
        <v>333</v>
      </c>
      <c r="K14" s="163" t="s">
        <v>352</v>
      </c>
    </row>
    <row r="15" ht="15.75" customHeight="1">
      <c r="B15" s="157"/>
      <c r="C15" s="157"/>
      <c r="D15" s="168" t="s">
        <v>353</v>
      </c>
      <c r="E15" s="157"/>
      <c r="F15" s="157"/>
      <c r="G15" s="157"/>
      <c r="H15" s="157" t="s">
        <v>354</v>
      </c>
      <c r="I15" s="157"/>
      <c r="J15" s="167" t="s">
        <v>333</v>
      </c>
      <c r="K15" s="163" t="s">
        <v>355</v>
      </c>
    </row>
    <row r="16" ht="15.75" customHeight="1">
      <c r="B16" s="157"/>
      <c r="C16" s="157"/>
      <c r="D16" s="168" t="s">
        <v>356</v>
      </c>
      <c r="E16" s="157"/>
      <c r="F16" s="157"/>
      <c r="G16" s="157"/>
      <c r="H16" s="157" t="s">
        <v>357</v>
      </c>
      <c r="I16" s="157"/>
      <c r="J16" s="167" t="s">
        <v>333</v>
      </c>
      <c r="K16" s="162" t="s">
        <v>358</v>
      </c>
    </row>
    <row r="17" ht="15.75" customHeight="1">
      <c r="B17" s="157"/>
      <c r="C17" s="157"/>
      <c r="D17" s="168" t="s">
        <v>359</v>
      </c>
      <c r="E17" s="157"/>
      <c r="F17" s="157"/>
      <c r="G17" s="157"/>
      <c r="H17" s="157" t="s">
        <v>360</v>
      </c>
      <c r="I17" s="157"/>
      <c r="J17" s="167" t="s">
        <v>333</v>
      </c>
      <c r="K17" s="163" t="s">
        <v>361</v>
      </c>
    </row>
    <row r="18" ht="15.75" customHeight="1">
      <c r="B18" s="157"/>
      <c r="C18" s="157"/>
      <c r="D18" s="168"/>
      <c r="E18" s="157"/>
      <c r="F18" s="157"/>
      <c r="G18" s="157"/>
      <c r="H18" s="157"/>
      <c r="I18" s="157"/>
      <c r="J18" s="167" t="s">
        <v>333</v>
      </c>
      <c r="K18" s="162" t="s">
        <v>362</v>
      </c>
    </row>
    <row r="19" ht="15.75" customHeight="1">
      <c r="B19" s="157"/>
      <c r="C19" s="157"/>
      <c r="D19" s="168" t="s">
        <v>363</v>
      </c>
      <c r="E19" s="157"/>
      <c r="F19" s="157"/>
      <c r="G19" s="157"/>
      <c r="H19" s="157" t="s">
        <v>364</v>
      </c>
      <c r="I19" s="157"/>
      <c r="J19" s="164" t="s">
        <v>365</v>
      </c>
      <c r="K19" s="166" t="s">
        <v>366</v>
      </c>
    </row>
    <row r="20" ht="15.75" customHeight="1">
      <c r="B20" s="157"/>
      <c r="C20" s="157"/>
      <c r="D20" s="168" t="s">
        <v>367</v>
      </c>
      <c r="E20" s="157"/>
      <c r="F20" s="157"/>
      <c r="G20" s="157"/>
      <c r="H20" s="157" t="s">
        <v>368</v>
      </c>
      <c r="I20" s="157"/>
      <c r="J20" s="161" t="s">
        <v>369</v>
      </c>
      <c r="K20" s="163" t="s">
        <v>370</v>
      </c>
    </row>
    <row r="21" ht="15.75" customHeight="1">
      <c r="B21" s="157"/>
      <c r="C21" s="157"/>
      <c r="D21" s="168"/>
      <c r="E21" s="157"/>
      <c r="F21" s="157"/>
      <c r="G21" s="157"/>
      <c r="H21" s="157" t="s">
        <v>371</v>
      </c>
      <c r="I21" s="157"/>
      <c r="J21" s="161" t="s">
        <v>369</v>
      </c>
      <c r="K21" s="169" t="s">
        <v>372</v>
      </c>
    </row>
    <row r="22" ht="15.75" customHeight="1">
      <c r="B22" s="157"/>
      <c r="C22" s="157"/>
      <c r="D22" s="168"/>
      <c r="E22" s="157"/>
      <c r="F22" s="157"/>
      <c r="G22" s="157"/>
      <c r="H22" s="157"/>
      <c r="I22" s="157"/>
      <c r="J22" s="161" t="s">
        <v>369</v>
      </c>
      <c r="K22" s="170" t="s">
        <v>373</v>
      </c>
    </row>
    <row r="23" ht="15.75" customHeight="1">
      <c r="B23" s="157"/>
      <c r="C23" s="157"/>
      <c r="D23" s="168"/>
      <c r="E23" s="157"/>
      <c r="F23" s="157"/>
      <c r="G23" s="157"/>
      <c r="H23" s="157" t="s">
        <v>374</v>
      </c>
      <c r="I23" s="157"/>
      <c r="J23" s="164" t="s">
        <v>375</v>
      </c>
      <c r="K23" s="166" t="s">
        <v>376</v>
      </c>
    </row>
    <row r="24" ht="15.75" customHeight="1">
      <c r="B24" s="157"/>
      <c r="C24" s="157"/>
      <c r="D24" s="168"/>
      <c r="E24" s="157"/>
      <c r="F24" s="157"/>
      <c r="G24" s="157"/>
      <c r="H24" s="157" t="s">
        <v>377</v>
      </c>
      <c r="I24" s="157"/>
      <c r="J24" s="167" t="s">
        <v>378</v>
      </c>
      <c r="K24" s="163" t="s">
        <v>379</v>
      </c>
    </row>
    <row r="25" ht="15.75" customHeight="1">
      <c r="B25" s="157"/>
      <c r="C25" s="157"/>
      <c r="D25" s="168"/>
      <c r="E25" s="157"/>
      <c r="F25" s="157"/>
      <c r="G25" s="157"/>
      <c r="H25" s="157"/>
      <c r="I25" s="157"/>
      <c r="J25" s="157"/>
      <c r="K25" s="157"/>
    </row>
    <row r="26" ht="15.75" customHeight="1">
      <c r="B26" s="157"/>
      <c r="C26" s="157"/>
      <c r="D26" s="168"/>
      <c r="E26" s="157"/>
      <c r="F26" s="157"/>
      <c r="G26" s="157"/>
      <c r="H26" s="157"/>
      <c r="I26" s="157"/>
      <c r="J26" s="157"/>
      <c r="K26" s="157"/>
    </row>
    <row r="27" ht="15.75" customHeight="1">
      <c r="B27" s="157"/>
      <c r="C27" s="157"/>
      <c r="D27" s="157"/>
      <c r="E27" s="157"/>
      <c r="F27" s="157"/>
      <c r="G27" s="157"/>
      <c r="H27" s="157"/>
      <c r="I27" s="157"/>
      <c r="J27" s="157"/>
      <c r="K27" s="171"/>
    </row>
    <row r="28" ht="15.75" customHeight="1">
      <c r="B28" s="156" t="s">
        <v>380</v>
      </c>
      <c r="C28" s="157"/>
      <c r="D28" s="157"/>
      <c r="E28" s="157"/>
      <c r="F28" s="157"/>
      <c r="G28" s="157"/>
      <c r="H28" s="157"/>
      <c r="I28" s="157"/>
      <c r="J28" s="157"/>
      <c r="K28" s="157"/>
    </row>
    <row r="29" ht="15.75" customHeight="1">
      <c r="B29" s="172" t="s">
        <v>306</v>
      </c>
      <c r="C29" s="157"/>
      <c r="D29" s="157"/>
      <c r="E29" s="157"/>
      <c r="F29" s="157"/>
      <c r="G29" s="157"/>
      <c r="H29" s="157"/>
      <c r="I29" s="157"/>
      <c r="J29" s="157"/>
      <c r="K29" s="157"/>
    </row>
    <row r="30" ht="15.75" customHeight="1">
      <c r="B30" s="173" t="s">
        <v>381</v>
      </c>
      <c r="C30" s="157"/>
      <c r="D30" s="157"/>
      <c r="E30" s="157"/>
      <c r="F30" s="157"/>
      <c r="G30" s="157"/>
      <c r="H30" s="157"/>
      <c r="I30" s="157"/>
      <c r="J30" s="157"/>
      <c r="K30" s="157"/>
    </row>
    <row r="31" ht="15.75" customHeight="1">
      <c r="B31" s="174" t="s">
        <v>382</v>
      </c>
      <c r="I31" s="157"/>
      <c r="J31" s="157"/>
      <c r="K31" s="157"/>
    </row>
    <row r="32" ht="15.75" customHeight="1">
      <c r="B32" s="174" t="s">
        <v>383</v>
      </c>
      <c r="F32" s="157"/>
      <c r="G32" s="157"/>
      <c r="H32" s="157"/>
      <c r="I32" s="157"/>
      <c r="J32" s="157"/>
      <c r="K32" s="157"/>
    </row>
    <row r="33" ht="15.75" customHeight="1">
      <c r="B33" s="173" t="s">
        <v>384</v>
      </c>
      <c r="C33" s="157"/>
      <c r="D33" s="157"/>
      <c r="E33" s="157"/>
      <c r="F33" s="157"/>
      <c r="G33" s="157"/>
      <c r="H33" s="157"/>
    </row>
    <row r="34" ht="15.75" customHeight="1">
      <c r="B34" s="174" t="s">
        <v>385</v>
      </c>
    </row>
    <row r="35" ht="15.75" customHeight="1">
      <c r="B35" s="174" t="s">
        <v>386</v>
      </c>
    </row>
    <row r="36" ht="15.75" customHeight="1">
      <c r="B36" s="174" t="s">
        <v>387</v>
      </c>
    </row>
    <row r="37" ht="15.75" customHeight="1">
      <c r="B37" s="174" t="s">
        <v>388</v>
      </c>
      <c r="H37" s="157"/>
    </row>
    <row r="38" ht="15.75" customHeight="1">
      <c r="B38" s="173" t="s">
        <v>389</v>
      </c>
      <c r="D38" s="157"/>
      <c r="E38" s="157"/>
      <c r="F38" s="157"/>
      <c r="G38" s="157"/>
      <c r="H38" s="157"/>
    </row>
    <row r="39" ht="15.75" customHeight="1">
      <c r="B39" s="174" t="s">
        <v>390</v>
      </c>
    </row>
    <row r="40" ht="15.75" customHeight="1">
      <c r="B40" s="174" t="s">
        <v>391</v>
      </c>
      <c r="H40" s="157"/>
    </row>
    <row r="41" ht="15.75" customHeight="1">
      <c r="B41" s="173" t="s">
        <v>392</v>
      </c>
      <c r="C41" s="157"/>
      <c r="D41" s="157"/>
      <c r="E41" s="157"/>
      <c r="F41" s="157"/>
      <c r="G41" s="157"/>
      <c r="H41" s="157"/>
    </row>
    <row r="42" ht="15.75" customHeight="1">
      <c r="B42" s="174" t="s">
        <v>393</v>
      </c>
      <c r="H42" s="157"/>
    </row>
    <row r="43" ht="15.75" customHeight="1">
      <c r="B43" s="174" t="s">
        <v>394</v>
      </c>
      <c r="E43" s="157"/>
      <c r="F43" s="157"/>
      <c r="G43" s="157"/>
      <c r="H43" s="157"/>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38:C38"/>
    <mergeCell ref="B39:H39"/>
    <mergeCell ref="B40:G40"/>
    <mergeCell ref="B42:G42"/>
    <mergeCell ref="B43:D43"/>
    <mergeCell ref="J4:K4"/>
    <mergeCell ref="B31:H31"/>
    <mergeCell ref="B32:E32"/>
    <mergeCell ref="B34:H34"/>
    <mergeCell ref="B35:H35"/>
    <mergeCell ref="B36:H36"/>
    <mergeCell ref="B37:G37"/>
  </mergeCells>
  <printOptions/>
  <pageMargins bottom="0.75" footer="0.0" header="0.0" left="0.7" right="0.7" top="0.75"/>
  <pageSetup orientation="landscape"/>
  <drawing r:id="rId1"/>
</worksheet>
</file>