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040" windowHeight="940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Conclusiones!$A$1:$O$38</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1" l="1"/>
  <c r="G33" i="1"/>
  <c r="E33" i="1"/>
  <c r="G31" i="1"/>
  <c r="O31" i="1" s="1"/>
  <c r="E31" i="1"/>
  <c r="O29" i="1"/>
  <c r="G29" i="1"/>
  <c r="E29" i="1"/>
  <c r="O27" i="1"/>
  <c r="G27" i="1"/>
  <c r="E27" i="1"/>
  <c r="G25" i="1"/>
  <c r="M7" i="1" s="1"/>
  <c r="E25" i="1"/>
  <c r="O25" i="1" l="1"/>
</calcChain>
</file>

<file path=xl/sharedStrings.xml><?xml version="1.0" encoding="utf-8"?>
<sst xmlns="http://schemas.openxmlformats.org/spreadsheetml/2006/main" count="37" uniqueCount="35">
  <si>
    <t>Nombre de la Entidad:</t>
  </si>
  <si>
    <t xml:space="preserve">INSTITUTO DISTRITAL DE TURISMO  </t>
  </si>
  <si>
    <t>Periodo Evaluado:</t>
  </si>
  <si>
    <t xml:space="preserve"> seguimiento- 1er  semestre del 2023</t>
  </si>
  <si>
    <t>Estado del sistema de Control Interno de la entidad</t>
  </si>
  <si>
    <t>Conclusión general sobre la evaluación del Sistema de Control Interno</t>
  </si>
  <si>
    <t>¿Están todos los componentes operando juntos y de manera integrada? (Si / en proceso / No) (Justifique su respuesta):</t>
  </si>
  <si>
    <t>Si</t>
  </si>
  <si>
    <r>
      <t>Se observa que todos los componentes del MECI, se encuentra operando de forma integrada, teniendo en cuenta que los porcentajes arrojados para cuatro de los cinco componentes supera el 92</t>
    </r>
    <r>
      <rPr>
        <b/>
        <sz val="16"/>
        <color theme="1"/>
        <rFont val="Arial"/>
        <family val="2"/>
      </rPr>
      <t>%</t>
    </r>
    <r>
      <rPr>
        <sz val="16"/>
        <color theme="1"/>
        <rFont val="Arial"/>
        <family val="2"/>
      </rPr>
      <t>, lo anterior se puede explicar a la definición de lineamientos debidamente estructurados en la gestión del riesgo, la adecuada comunicación existente entre cada uno de los procesos y al elevar y presentar todos los resultados de auditorías, monitoreo y seguimientos realizados por parte de la Asesoría de Control Interno al Comité Institucional de Control Interno. Dentro de los comités se han expuesto los hallazgos, observaciones y recomendaciones a cada uno de las actividades identificadas dentro del Plan Anual de Auditorías, para las cuales se han tomado decisiones por parte de los miembros del comité, que han fortalecido el Sistema de Control Interno del IDT, y han contribuido en el ciclo de la mejora continua.</t>
    </r>
  </si>
  <si>
    <t>¿Es efectivo el sistema de control interno para los objetivos evaluados? (Si/No) (Justifique su respuesta):</t>
  </si>
  <si>
    <t xml:space="preserve">
Se evidencia la efectividad del Sistema de Control Interno, lo anterior se soporta con la gestión realizada dentro  de la implementación en la gestión de riesgos, el fortalecimiento de las líneas defensa a través del mapa de aseguramiento, la incorporación de la mayoría de los temas referentes al sistema de control interno dentro del marco del Comité Institucional de Control Interno, los controles implementados dentro los actividades de cada uno de los procesos, el respaldo  y confianza que han generado la documentación de los procedimientos o documentos soporte  de actividades, a las acciones de mejoramiento que se  han ejecutado para la gestión y     en gran medida gracias a la disposición e interés que se ha evidenciado por parte de la  Alta Dirección del IDT, para el mejoramiento del Sistema de Control Interno en el Instituto.
</t>
  </si>
  <si>
    <t>La entidad cuenta dentro de su Sistema de Control Interno, con una institucionalidad (Líneas de defensa)  que le permita la toma de decisiones frente al control (Si/No) (Justifique su respuesta):</t>
  </si>
  <si>
    <t xml:space="preserve">Se observa la identificación de las líneas de defensa y su implementación  en la secuencia de actividades desarrolladas en los procesos de auditoría, desde la formalización  del Plan Anual de Auditoría,  los respectivos seguimientos a las actividades identificadas en  esta planificación y así como en el paso a paso de cada actividad, los cuales surten todas las etapas  de dar a conocer el seguimiento, llevar a cabo el trabajo de campo de evaluación, dar a conocer los resultados y ser  conocidos por los líderes de los procesos, quienes han generado los respectivos planes de mejoramiento para ser evaluados en su eficacia y efectividad por la Asesoría de Control Interno. 
De igual forma, se evidencia el fortalecimiento de las líneas de defensa al llevar a cabo el  seguimiento  del mapa de aseguramiento el cual tiene por objeto, establecer una adecuada coordinación de los diferentes actores internos y externos relacionados con la función de aseguramiento en el IDT, con el fin de minimizar la duplicidad de esfuerzos y dar una cobertura adecuada a las diferentes tareas relacionadas con el riesgo, control y auditoría.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</si>
  <si>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</si>
  <si>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</si>
  <si>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</si>
  <si>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</si>
  <si>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</si>
  <si>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</si>
  <si>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</si>
  <si>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</si>
  <si>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6"/>
        <color theme="1"/>
        <rFont val="Arial"/>
        <family val="2"/>
      </rPr>
      <t>DEBILIDADES</t>
    </r>
    <r>
      <rPr>
        <sz val="16"/>
        <color theme="1"/>
        <rFont val="Arial"/>
        <family val="2"/>
      </rPr>
      <t xml:space="preserve">
• Es importante que se tomen las medidas pertinentes para fortalecer el componente de ambiente de Control (MECI), específicamente con Lo relacionado a temas de talento humano como:  señalar el tiempo que tiene un funcionario para tomar posesión del cargo al cual fue designado y realizar la evaluación de las capacitaciones de acuerdo a lo establecido en el PIC (observaciones Auditoría de Talento Humano)
</t>
    </r>
    <r>
      <rPr>
        <b/>
        <sz val="16"/>
        <color theme="1"/>
        <rFont val="Arial"/>
        <family val="2"/>
      </rPr>
      <t xml:space="preserve">FORTALEZAS:
• </t>
    </r>
    <r>
      <rPr>
        <sz val="16"/>
        <color theme="1"/>
        <rFont val="Arial"/>
        <family val="2"/>
      </rPr>
      <t xml:space="preserve">Se retomó la  evaluación de programas y actividades  relacionadas con la ética e integridad en la entidad, la cual fue evaluada en la Auditoria de Talento Humano por parte de la Asesoría de Control Interno.
• Se observa un fortalecimiento en la Gestión de Riesgos teniendo en cuenta las acciones adelantadas por la segunda línea de Defensa (Direccionamiento Estratégico) y los procesos del IDT,  asociadas a la actualización del aplicativo de riesgos la nueva Guía de Riesgos definida por el DAFP. 
• Se reformulo  el mapa de aseguramiento del Instituto Distrital de Turismo verificando las actividades de aseguramiento y complementarias, indicadas y que se ejecuten conforme a los tiempos establecidos.
• Se realizan seguimientos completos y oportunos a las actividades contempladas dentro del Plan Anual de Auditorías y referentes al Componente de Ambiente de Control
• La gran disposición e interés por parte de la Dirección del IDT, al tener en cuenta cada uno de los ejercicios de evaluación, seguimientos y monitores llevados a cabo por la Asesoría de Control Interno, para la posterior evaluación del impacto y empoderamiento de la mejora continua.
• Se realizaron jornadas del fomento del control y enfoque hacia  la prevención  por parte de la Asesoría de Control Interno que han permitido fortalecer el Sistema de Control Interno 
• Se observa un alto porcentaje de cumplimiento de los compromisos generados dentro de las sesiones del Comité Institucional de Coordinación de Control Interno. 
</t>
    </r>
  </si>
  <si>
    <t xml:space="preserve">DEBILIDADES
No se ha realizado la  evaluación de programas y actividades  relacionadas con la ética e integridad en la entidad 
FORTALEZAS:
• Se observa un fortalecimiento en la Gestión de Riesgos teniendo en cuenta las acciones adelantadas por la segunda línea de Defensa (Direccionamiento Estratégico) y los procesos del IDT,  asociadas a la actualización del aplicativo de riesgos la nueva Guía de Riesgos definida por el DAFP. 
• Se reformulo  el mapa de aseguramiento del Instituto Distrital de Turismo verificando las actividades de aseguramiento y complementarias, indicadas y que se ejecuten conforme a los tiempos establecidos.
• Se realizan seguimientos completos y oportunos a las actividades contempladas dentro del Plan Anual de Auditorías y referentes al Componente de Ambiente de Control
• La gran disposición e interés por parte de la Dirección del IDT, al tener en cuenta cada uno de los ejercicios de evaluación, seguimientos y monitores llevados a cabo por la Asesoría de Control Interno, para la posterior evaluación del impacto y empoderamiento de la mejora continua.
• Se realizaron jornadas del fomento del control y enfoque hacia  la prevención  por parte de la Asesoría de Control Interno que han permitido fortalecer el Sistema de Control Interno 
• Se observa un alto porcentaje de cumplimiento de los compromisos generados dentro de las sesiones del Comité Institucional de Coordinación de Control Interno. 
</t>
  </si>
  <si>
    <t>Evaluación de riesgos</t>
  </si>
  <si>
    <t>DEBILIDADES 
es necesario que se revisen   y ajustane los indicadores de Gestión de los procesos para  permitir medir de mejor forma los objetivos tanto de los procesos, como de los objetivos estrategicos de la Entidad. Esta observación se presenta de acuerodo a los resultados de la auditoria Interna de SIG-MIPG y de la auditioría al SG-SST
FORTALEZAS
• Se evaluó el contexto estratégico en el que opera la Entidad, la caracterización de cada proceso en el que se contempla su objetivo y alcance, así como, el análisis frente a los factores internos que pueden generar riesgos que afecten el cumplimiento de los objetivos.
• Se realizó la revisión y seguimiento al mapa de riesgos del proceso conforme a la Guía para Administración del Riesgo. Versión 5 - Diciembre de 2020.
• Se Incluyó la información correspondiente en el aplicativo de riesgos, junto con el mecanismo de identificación para la materialización de riesgos.
• Se registró la información correspondiente en el aplicativo y se realiza el seguimiento cuatrimestral por parte de la OAP.
• Se evidencia el seguimiento a la ejecución de controles. 
• Se registraron en el aplicativo de riesgos, las actualizaciones que permiten dar cumplimiento a lo establecido en la Guía.
• El Comité Institucional de Coordinación de Control Interno, involucra activamente dentro de sus sesiones, los lineamientos relacionados con el componente de Evaluación de riesgos.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evaluación de riesgos
• No se ha evidenciado materialización de riesgos en el periodo evaluado.</t>
  </si>
  <si>
    <t>Actividades de control</t>
  </si>
  <si>
    <r>
      <rPr>
        <b/>
        <sz val="16"/>
        <color theme="1"/>
        <rFont val="Arial"/>
        <family val="2"/>
      </rPr>
      <t xml:space="preserve">DEBILIDADES </t>
    </r>
    <r>
      <rPr>
        <sz val="16"/>
        <color theme="1"/>
        <rFont val="Arial"/>
        <family val="2"/>
      </rPr>
      <t xml:space="preserve">
* De acuerdo a la auditoría al Modelo de Seguridad y Privacidad de la Información MSPI. Llevada a cabo por la Asesoría de Control Interno. Se observa que éste presenta un porcentaje de implementación del 25%
* El Sistema de Gestión Ambiental presento no conformidades frente a los criterios de implementación. De acuerdo a lo anterior  ya se generó el respectivo plan de mejoramiento La calificación se modificará una vez realice la proxima auditoria y se verifique su cumplimiento
</t>
    </r>
    <r>
      <rPr>
        <b/>
        <sz val="16"/>
        <color theme="1"/>
        <rFont val="Arial"/>
        <family val="2"/>
      </rPr>
      <t>FORTALEZAS</t>
    </r>
    <r>
      <rPr>
        <sz val="16"/>
        <color theme="1"/>
        <rFont val="Arial"/>
        <family val="2"/>
      </rPr>
      <t xml:space="preserve">
• Se elaboró la reformulación  al  mapa de aseguramiento del Instituto Distrital de Turismo verificando las actividades de aseguramiento y complementarias,
• Se realizaron jornadas del fomento del control y enfoque hacia la prevención que fortalecieron el Sistema de Control Intenro en la Entidad 
• El Comité Institucional de Coordinación de Control Interno, involucra activamente dentro de sus sesiones, los lineamientos relacionados con el componente de Actividades de Control
• La gran disposición e interés por parte de la Dirección del IDT, al tener en cuenta cada uno de los ejercicios de evaluación, seguimiento y monitoreo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actividades de control.
</t>
    </r>
  </si>
  <si>
    <t xml:space="preserve">DEBILIDADES 
* Es importante que se lleve a cabo una  auditoria a la Seguridad de la información en el IDT y el Modelo MSPI
* El Sistema de Gestión Ambiental presento no conformidades frente a los criterios de implementación. De acuerdo a lo anterior  ya se generó el respectivo plan de mejoramiento La calificación se modificará una vez realice la prOxima auditoria y se verifique su cumplimiento
* Es necesario actualizar la matriz de activos de información, teniendo en cuenta que  desde el mes de mayo de la vigencia del 2021 , no se ha actualizado 
FORTALEZAS
• Se elaboró la reformulación  al  mapa de aseguramiento del Instituto Distrital de Turismo verificando las actividades de aseguramiento y complementarias,
• Se realizaron jornadas del fomento del control y enfoque hacia la prevención que fortalecieron el Sistema de Control Intenro en la Entidad 
• El Comité Institucional de Coordinación de Control Interno, involucra activamente dentro de sus sesiones, los lineamientos relacionados con el componente de Actividades de Control
• La gran disposición e interés por parte de la Dirección del IDT, al tener en cuenta cada uno de los ejercicios de evaluación, seguimiento y monitoreo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actividades de control.
</t>
  </si>
  <si>
    <t>Información y comunicación</t>
  </si>
  <si>
    <r>
      <rPr>
        <b/>
        <sz val="16"/>
        <color theme="1"/>
        <rFont val="Arial"/>
        <family val="2"/>
      </rPr>
      <t>DEBILIDADES</t>
    </r>
    <r>
      <rPr>
        <sz val="16"/>
        <color theme="1"/>
        <rFont val="Arial"/>
        <family val="2"/>
      </rPr>
      <t xml:space="preserve"> 
• De acuerdo a la auditoría al Modelo de Seguridad y Privacidad de la Información MSPI. Llevada a cabo por la Asesoría de Control Interno. Se observa que éste presenta un porcentaje de implementación del 25%
• Tener en cuenta las ultimas recomendaciones del informe de la ley de transparencia, las cuales describen:
o  Actualizar la información de la Entidad en cuanto a la nueva estructura organizacional del Instituto Distrital de Turismo. 
o Actualizar de manera permanente y de acuerdo con la nueva estructura organizacional, el directorio de empleados de planta y contratistas. 
o Actualizar permanentemente la página web de la Entidad en cuanto al Plan anual de adquisiciones, sus modificaciones, informando la versión del documento y fecha, se sugiere tener en cuenta que la publicación se puede surtir con el link que direccione a la información en el SECOP II.
o Mantener actualizada la información correspondiente a la ejecución de los contratos en la plataforma SECOP II, a la cual la página web de la Entidad redirecciona. 
o  Revisar los enlaces “link” del reporte de cumplimiento ITA para el periodo 2022, con el fin de verificar que efectivamente direccionen a la información correspondiente
</t>
    </r>
    <r>
      <rPr>
        <b/>
        <sz val="16"/>
        <color theme="1"/>
        <rFont val="Arial"/>
        <family val="2"/>
      </rPr>
      <t xml:space="preserve">FORTALEZAS 
</t>
    </r>
    <r>
      <rPr>
        <sz val="16"/>
        <color theme="1"/>
        <rFont val="Arial"/>
        <family val="2"/>
      </rPr>
      <t xml:space="preserve">• La gran disposición e interés por parte de la Dirección del IDT, al tener en cuenta cada uno de los ejercicios de evaluación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información y comunicación.
</t>
    </r>
  </si>
  <si>
    <r>
      <rPr>
        <b/>
        <sz val="10"/>
        <color theme="1"/>
        <rFont val="Arial"/>
        <family val="2"/>
      </rPr>
      <t>FORTALEZAS 
• El IDT, Cuenta con canales de información interna que permiten generar confianza al utilizarlos.
• La gran disposición e interés por parte de la Dirección del IDT, al tener en cuenta cada uno de los ejercicios de evaluación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información y comunicación.
* Se  han tomaod las acciones pertinentes para dar cumplimiento a  Ley de Transparencia y Acceso a la Información Pública,</t>
    </r>
    <r>
      <rPr>
        <sz val="10"/>
        <color theme="1"/>
        <rFont val="Arial"/>
        <family val="2"/>
      </rPr>
      <t xml:space="preserve">
</t>
    </r>
  </si>
  <si>
    <t xml:space="preserve">Monitoreo </t>
  </si>
  <si>
    <r>
      <rPr>
        <b/>
        <sz val="16"/>
        <color theme="1"/>
        <rFont val="Arial"/>
        <family val="2"/>
      </rPr>
      <t>FORTALEZAS</t>
    </r>
    <r>
      <rPr>
        <sz val="16"/>
        <color theme="1"/>
        <rFont val="Arial"/>
        <family val="2"/>
      </rPr>
      <t xml:space="preserve">
• El Comité Institucional de Coordinación de Control Interno, involucra activamente dentro de sus sesiones los lineamientos relacionados con el monitoreo y supervisión de la gestión.
• Disposición e interés por parte de la dirección del IDT, al tener en cuenta cada uno de los ejercicios de evaluación a la gestión de riesgos llevados a cabo por la Asesoría de Control Interno, para la posterior evaluación del impacto.
• Se realizan seguimientos completos y oportunos a las actividades para verificar el cumplimiento y efectividad de las acciones contenidas dentro de los planes de mejoramiento tanto de procesos como institucionales.
• Se reformuló el Mapa de Aseguramiento del Instituto Distrital de Turismo, verificando las actividades de aseguramiento y complementarias, indicadas, y que se ejecuten conforme a los tiempos establecidos.</t>
    </r>
  </si>
  <si>
    <r>
      <rPr>
        <b/>
        <sz val="10"/>
        <color theme="1"/>
        <rFont val="Arial"/>
        <family val="2"/>
      </rPr>
      <t xml:space="preserve">FORTALEZAS
• El Comité Institucional de Coordinación de Control Interno, involucra activamente dentro de sus sesiones los lineamientos relacionados con el monitoreo y supervisión de la gestión.
• Disposición e interés por parte de la dirección del IDT, al tener en cuenta cada uno de los ejercicios de evaluación a la gestión de riesgos llevados a cabo por la Asesoría de Control Interno, para la posterior evaluación del impacto.
• Se realizan seguimientos completos y oportunos a las actividades para verificar el cumplimiento y efectividad de las acciones contenidas dentro de los planes de mejoramiento tanto de procesos como institucionales.
.
</t>
    </r>
    <r>
      <rPr>
        <sz val="10"/>
        <color theme="1"/>
        <rFont val="Arial"/>
        <family val="2"/>
      </rPr>
      <t xml:space="preserve">
</t>
    </r>
  </si>
  <si>
    <r>
      <rPr>
        <b/>
        <sz val="16"/>
        <color theme="1"/>
        <rFont val="Arial"/>
        <family val="2"/>
      </rPr>
      <t xml:space="preserve">DEBILIDADES </t>
    </r>
    <r>
      <rPr>
        <sz val="16"/>
        <color theme="1"/>
        <rFont val="Arial"/>
        <family val="2"/>
      </rPr>
      <t xml:space="preserve">
• Es necesario que se realice un análisis detallado, para determinar la razones por las cuales no se dio el cumplimiento físico de las metas para la vigencia 2022 y de acuerdo a lo anterior generar las acciones pertinentes para evitar incumplimientos en la finalización del plan de desarrollo (Informe MPD)
</t>
    </r>
    <r>
      <rPr>
        <i/>
        <sz val="16"/>
        <color theme="1"/>
        <rFont val="Arial"/>
        <family val="2"/>
      </rPr>
      <t xml:space="preserve">PROYECTO 7705
• MPI 10. Implementar el 100% de señalización turística para al menos tres corredores turísticos de Bogotá
• MPI 11. Implementar el 100% de señalización turística para productos turísticos implementados por el IDT en Bogotá.
• MPI 12. Mantener el 100% de la señalización turística priorizada en Bogotá
PROYECTO 7709
• MPI3. Realizar 52 investigaciones y/o estudios y/o mediciones del comportamiento de la
oferta y demanda, para el análisis de la información del sector turismo de Bogotá
• MPI 4. Conservar el 100% de la infraestructura física y operativa para el funcionamiento del IDT
</t>
    </r>
    <r>
      <rPr>
        <sz val="16"/>
        <color theme="1"/>
        <rFont val="Arial"/>
        <family val="2"/>
      </rPr>
      <t xml:space="preserve">
</t>
    </r>
    <r>
      <rPr>
        <b/>
        <sz val="16"/>
        <color theme="1"/>
        <rFont val="Arial"/>
        <family val="2"/>
      </rPr>
      <t>FORTALEZAS</t>
    </r>
    <r>
      <rPr>
        <sz val="16"/>
        <color theme="1"/>
        <rFont val="Arial"/>
        <family val="2"/>
      </rPr>
      <t xml:space="preserve">
• Se realizó la revisión y seguimiento al mapa de riesgos del proceso conforme a la Guía para Administración del Riesgo.
• Se registró la información correspondiente en el aplicativo y se realiza el seguimiento cuatrimestral por parte de la OAP.
• Se evidencia el seguimiento a la ejecución de controles. 
• Se registraron en el aplicativo de riesgos, las actualizaciones que permiten dar cumplimiento a lo establecido en la Guía.
• El Comité Institucional de Coordinación de Control Interno, involucra activamente dentro de sus sesiones, los lineamientos relacionados con el componente de Evaluación de riesgos.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evaluación de riesgos.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</si>
</sst>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7" x14ac:knownFonts="1">
    <font>
      <sz val="10"/>
      <color theme="1"/>
      <name val="Arial"/>
      <family val="2"/>
    </font>
    <font>
      <b/>
      <sz val="20"/>
      <color theme="0"/>
      <name val="Arial Narrow"/>
      <family val="2"/>
    </font>
    <font>
      <b/>
      <sz val="16"/>
      <color theme="1"/>
      <name val="Arial Narrow"/>
      <family val="2"/>
    </font>
    <font>
      <sz val="11"/>
      <color theme="1"/>
      <name val="Arial Narrow"/>
      <family val="2"/>
    </font>
    <font>
      <b/>
      <sz val="18"/>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sz val="16"/>
      <name val="Arial"/>
      <family val="2"/>
    </font>
    <font>
      <sz val="16"/>
      <color theme="1"/>
      <name val="Arial"/>
      <family val="2"/>
    </font>
    <font>
      <b/>
      <sz val="16"/>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0"/>
      <name val="Arial"/>
      <family val="2"/>
    </font>
    <font>
      <b/>
      <sz val="16"/>
      <name val="Arial"/>
      <family val="2"/>
    </font>
    <font>
      <sz val="12"/>
      <color theme="1"/>
      <name val="Arial"/>
      <family val="2"/>
    </font>
    <font>
      <sz val="9"/>
      <color theme="1"/>
      <name val="Arial"/>
      <family val="2"/>
    </font>
    <font>
      <sz val="11"/>
      <color theme="1"/>
      <name val="Arial"/>
      <family val="2"/>
    </font>
    <font>
      <b/>
      <i/>
      <sz val="10"/>
      <name val="Arial"/>
      <family val="2"/>
    </font>
    <font>
      <b/>
      <i/>
      <sz val="10"/>
      <color theme="1"/>
      <name val="Arial"/>
      <family val="2"/>
    </font>
    <font>
      <i/>
      <sz val="16"/>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3"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Border="1" applyAlignment="1">
      <alignment horizontal="center"/>
    </xf>
    <xf numFmtId="0" fontId="5" fillId="2" borderId="0" xfId="0" applyFont="1" applyFill="1" applyBorder="1" applyAlignment="1">
      <alignment vertical="center"/>
    </xf>
    <xf numFmtId="9" fontId="7" fillId="3" borderId="15" xfId="0" applyNumberFormat="1" applyFont="1" applyFill="1" applyBorder="1" applyAlignment="1" applyProtection="1">
      <alignment horizontal="center" vertical="center"/>
      <protection hidden="1"/>
    </xf>
    <xf numFmtId="0" fontId="8" fillId="2" borderId="0" xfId="0" applyFont="1" applyFill="1" applyBorder="1" applyAlignment="1">
      <alignment horizontal="center" vertical="center"/>
    </xf>
    <xf numFmtId="0" fontId="9" fillId="2" borderId="0" xfId="0" applyFont="1" applyFill="1" applyBorder="1"/>
    <xf numFmtId="0" fontId="6" fillId="2" borderId="0"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0" xfId="0" applyFont="1" applyFill="1" applyBorder="1" applyAlignment="1">
      <alignment horizontal="center" vertical="center"/>
    </xf>
    <xf numFmtId="49" fontId="12"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4" fillId="2" borderId="0" xfId="0" applyFont="1" applyFill="1" applyBorder="1" applyAlignment="1">
      <alignment wrapText="1"/>
    </xf>
    <xf numFmtId="0" fontId="6" fillId="4" borderId="2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7" fillId="2" borderId="0" xfId="0" applyFont="1" applyFill="1" applyAlignment="1">
      <alignment wrapText="1"/>
    </xf>
    <xf numFmtId="0" fontId="18" fillId="0" borderId="0" xfId="0" applyFont="1" applyBorder="1" applyAlignment="1">
      <alignment horizontal="center" wrapText="1"/>
    </xf>
    <xf numFmtId="0" fontId="0" fillId="0" borderId="0" xfId="0" applyBorder="1"/>
    <xf numFmtId="0" fontId="0" fillId="0" borderId="30" xfId="0" applyBorder="1"/>
    <xf numFmtId="0" fontId="19" fillId="5" borderId="6" xfId="0" applyFont="1" applyFill="1" applyBorder="1" applyAlignment="1">
      <alignment horizontal="center" vertical="center" wrapText="1"/>
    </xf>
    <xf numFmtId="0" fontId="19" fillId="0" borderId="0" xfId="0" applyFont="1" applyFill="1" applyBorder="1" applyAlignment="1">
      <alignment vertical="center"/>
    </xf>
    <xf numFmtId="0" fontId="20" fillId="0" borderId="6" xfId="0" applyFont="1" applyFill="1" applyBorder="1" applyAlignment="1" applyProtection="1">
      <alignment horizontal="center" vertical="center"/>
      <protection hidden="1"/>
    </xf>
    <xf numFmtId="9" fontId="20" fillId="0" borderId="0" xfId="0" applyNumberFormat="1" applyFont="1" applyFill="1" applyBorder="1" applyAlignment="1">
      <alignment vertical="center"/>
    </xf>
    <xf numFmtId="9" fontId="13" fillId="6" borderId="6" xfId="0" applyNumberFormat="1" applyFont="1" applyFill="1" applyBorder="1" applyAlignment="1" applyProtection="1">
      <alignment horizontal="center" vertical="center"/>
      <protection hidden="1"/>
    </xf>
    <xf numFmtId="9" fontId="10" fillId="0" borderId="0" xfId="0" applyNumberFormat="1" applyFont="1" applyFill="1" applyBorder="1" applyAlignment="1">
      <alignment vertical="center"/>
    </xf>
    <xf numFmtId="0" fontId="12" fillId="2" borderId="31" xfId="0" applyFont="1" applyFill="1" applyBorder="1" applyAlignment="1" applyProtection="1">
      <alignment vertical="top" wrapText="1"/>
      <protection locked="0"/>
    </xf>
    <xf numFmtId="0" fontId="10" fillId="0" borderId="0" xfId="0" applyFont="1" applyFill="1" applyBorder="1" applyAlignment="1">
      <alignment vertical="center"/>
    </xf>
    <xf numFmtId="9" fontId="13" fillId="6" borderId="6" xfId="0" applyNumberFormat="1" applyFont="1" applyFill="1" applyBorder="1" applyAlignment="1" applyProtection="1">
      <alignment horizontal="center" vertical="center"/>
      <protection locked="0"/>
    </xf>
    <xf numFmtId="0" fontId="10" fillId="0" borderId="11" xfId="0" applyFont="1" applyFill="1" applyBorder="1" applyAlignment="1">
      <alignment vertical="center"/>
    </xf>
    <xf numFmtId="0" fontId="21" fillId="2" borderId="31" xfId="0" applyFont="1" applyFill="1" applyBorder="1" applyAlignment="1" applyProtection="1">
      <alignment vertical="top" wrapText="1"/>
      <protection locked="0"/>
    </xf>
    <xf numFmtId="0" fontId="10" fillId="0" borderId="0" xfId="0" applyFont="1" applyFill="1" applyBorder="1" applyAlignment="1">
      <alignment horizontal="left" vertical="center"/>
    </xf>
    <xf numFmtId="9" fontId="10" fillId="0" borderId="6" xfId="0" applyNumberFormat="1" applyFont="1" applyFill="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Border="1" applyAlignment="1">
      <alignment vertical="center"/>
    </xf>
    <xf numFmtId="0" fontId="12" fillId="0" borderId="0" xfId="0" applyFont="1" applyBorder="1" applyAlignment="1">
      <alignment horizontal="center" wrapText="1"/>
    </xf>
    <xf numFmtId="0" fontId="12" fillId="0" borderId="0" xfId="0" applyFont="1" applyFill="1" applyBorder="1"/>
    <xf numFmtId="0" fontId="12" fillId="0" borderId="0" xfId="0" applyFont="1" applyBorder="1" applyAlignment="1">
      <alignment horizontal="center"/>
    </xf>
    <xf numFmtId="0" fontId="12" fillId="0" borderId="0" xfId="0" applyFont="1" applyBorder="1"/>
    <xf numFmtId="0" fontId="12" fillId="0" borderId="6" xfId="0" applyFont="1" applyBorder="1"/>
    <xf numFmtId="0" fontId="0" fillId="2" borderId="31" xfId="0" applyFill="1" applyBorder="1"/>
    <xf numFmtId="0" fontId="22" fillId="0" borderId="0" xfId="0" applyFont="1" applyBorder="1" applyAlignment="1">
      <alignment horizontal="left"/>
    </xf>
    <xf numFmtId="0" fontId="0" fillId="0" borderId="0" xfId="0" applyBorder="1" applyAlignment="1">
      <alignment horizontal="left"/>
    </xf>
    <xf numFmtId="0" fontId="0" fillId="0" borderId="6" xfId="0" applyBorder="1" applyAlignment="1">
      <alignment horizontal="left"/>
    </xf>
    <xf numFmtId="0" fontId="19" fillId="7" borderId="6" xfId="0" applyFont="1" applyFill="1" applyBorder="1" applyAlignment="1">
      <alignment horizontal="center" vertical="center" wrapText="1"/>
    </xf>
    <xf numFmtId="0" fontId="0" fillId="0" borderId="11" xfId="0" applyBorder="1"/>
    <xf numFmtId="0" fontId="23" fillId="2" borderId="31" xfId="0" applyFont="1" applyFill="1" applyBorder="1" applyAlignment="1" applyProtection="1">
      <alignment vertical="top" wrapText="1"/>
      <protection locked="0"/>
    </xf>
    <xf numFmtId="0" fontId="19" fillId="3" borderId="6" xfId="0" applyFont="1" applyFill="1" applyBorder="1" applyAlignment="1">
      <alignment horizontal="center" vertical="center" wrapText="1"/>
    </xf>
    <xf numFmtId="0" fontId="0" fillId="2" borderId="31" xfId="0" applyFont="1" applyFill="1" applyBorder="1" applyAlignment="1" applyProtection="1">
      <alignment vertical="top" wrapText="1"/>
      <protection locked="0"/>
    </xf>
    <xf numFmtId="0" fontId="19" fillId="8" borderId="6" xfId="0" applyFont="1" applyFill="1" applyBorder="1" applyAlignment="1">
      <alignment horizontal="center" vertical="center" wrapText="1"/>
    </xf>
    <xf numFmtId="0" fontId="0" fillId="2" borderId="31" xfId="0" applyFill="1" applyBorder="1" applyAlignment="1" applyProtection="1">
      <alignment vertical="top" wrapText="1"/>
      <protection locked="0"/>
    </xf>
    <xf numFmtId="0" fontId="19" fillId="9" borderId="6" xfId="0" applyFont="1" applyFill="1" applyBorder="1" applyAlignment="1">
      <alignment horizontal="center" vertical="center" wrapText="1"/>
    </xf>
    <xf numFmtId="0" fontId="12" fillId="2" borderId="32" xfId="0" applyFont="1" applyFill="1" applyBorder="1" applyAlignment="1" applyProtection="1">
      <alignment vertical="top" wrapText="1"/>
      <protection locked="0"/>
    </xf>
    <xf numFmtId="0" fontId="0" fillId="2" borderId="32" xfId="0" applyFill="1" applyBorder="1" applyAlignment="1" applyProtection="1">
      <alignment vertical="top" wrapText="1"/>
      <protection locked="0"/>
    </xf>
    <xf numFmtId="0" fontId="15" fillId="2" borderId="0" xfId="0" applyFont="1" applyFill="1" applyBorder="1" applyAlignment="1">
      <alignment vertical="center"/>
    </xf>
    <xf numFmtId="0" fontId="10" fillId="2" borderId="0" xfId="0" applyFont="1" applyFill="1" applyBorder="1" applyAlignment="1">
      <alignment horizontal="left" vertical="center"/>
    </xf>
    <xf numFmtId="0" fontId="24" fillId="2" borderId="0" xfId="0" applyFont="1" applyFill="1" applyBorder="1" applyAlignment="1">
      <alignment vertical="center"/>
    </xf>
    <xf numFmtId="0" fontId="25" fillId="2" borderId="0" xfId="0" applyFont="1" applyFill="1" applyBorder="1"/>
    <xf numFmtId="0" fontId="0" fillId="2" borderId="33" xfId="0" applyFill="1" applyBorder="1"/>
    <xf numFmtId="0" fontId="0" fillId="2" borderId="34" xfId="0" applyFill="1" applyBorder="1"/>
    <xf numFmtId="0" fontId="0" fillId="2" borderId="35" xfId="0" applyFill="1" applyBorder="1"/>
    <xf numFmtId="49" fontId="11" fillId="2" borderId="20" xfId="0" applyNumberFormat="1" applyFont="1" applyFill="1" applyBorder="1" applyAlignment="1">
      <alignment horizontal="left" vertical="top" wrapText="1"/>
    </xf>
    <xf numFmtId="49" fontId="11" fillId="2" borderId="21" xfId="0" applyNumberFormat="1" applyFont="1" applyFill="1" applyBorder="1" applyAlignment="1">
      <alignment horizontal="left" vertical="top" wrapText="1"/>
    </xf>
    <xf numFmtId="49" fontId="12" fillId="2" borderId="23" xfId="0" applyNumberFormat="1" applyFont="1" applyFill="1" applyBorder="1" applyAlignment="1" applyProtection="1">
      <alignment horizontal="justify" vertical="top" wrapText="1"/>
      <protection locked="0"/>
    </xf>
    <xf numFmtId="49" fontId="12" fillId="2" borderId="24" xfId="0" applyNumberFormat="1" applyFont="1" applyFill="1" applyBorder="1" applyAlignment="1" applyProtection="1">
      <alignment horizontal="justify" vertical="top" wrapText="1"/>
      <protection locked="0"/>
    </xf>
    <xf numFmtId="49" fontId="12" fillId="2" borderId="25" xfId="0" applyNumberFormat="1" applyFont="1" applyFill="1" applyBorder="1" applyAlignment="1" applyProtection="1">
      <alignment horizontal="justify" vertical="top" wrapText="1"/>
      <protection locked="0"/>
    </xf>
    <xf numFmtId="49" fontId="11" fillId="2" borderId="26" xfId="0" applyNumberFormat="1" applyFont="1" applyFill="1" applyBorder="1" applyAlignment="1">
      <alignment horizontal="left" vertical="top" wrapText="1"/>
    </xf>
    <xf numFmtId="49" fontId="11" fillId="2" borderId="27" xfId="0" applyNumberFormat="1"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164" fontId="4" fillId="2" borderId="9" xfId="0" applyNumberFormat="1" applyFont="1" applyFill="1" applyBorder="1" applyAlignment="1" applyProtection="1">
      <alignment horizontal="center"/>
      <protection locked="0"/>
    </xf>
    <xf numFmtId="164" fontId="4" fillId="2" borderId="10" xfId="0" applyNumberFormat="1" applyFont="1" applyFill="1" applyBorder="1" applyAlignment="1" applyProtection="1">
      <alignment horizontal="center"/>
      <protection locked="0"/>
    </xf>
    <xf numFmtId="164" fontId="4" fillId="2" borderId="11" xfId="0" applyNumberFormat="1" applyFont="1" applyFill="1" applyBorder="1" applyAlignment="1" applyProtection="1">
      <alignment horizontal="center"/>
      <protection locked="0"/>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764721</xdr:colOff>
      <xdr:row>14</xdr:row>
      <xdr:rowOff>34632</xdr:rowOff>
    </xdr:to>
    <xdr:pic>
      <xdr:nvPicPr>
        <xdr:cNvPr id="2" name="Imagen 1">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937283"/>
          <a:ext cx="4554039" cy="2417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2.%20Matriz%20%20Estado%20SCI%201er%20semestre%202023%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0.9375</v>
          </cell>
        </row>
        <row r="26">
          <cell r="N26">
            <v>0.97058823529411764</v>
          </cell>
        </row>
        <row r="43">
          <cell r="N43">
            <v>0.91666666666666663</v>
          </cell>
        </row>
        <row r="55">
          <cell r="N55">
            <v>0.9285714285714286</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view="pageBreakPreview" zoomScale="40" zoomScaleNormal="40" zoomScaleSheetLayoutView="40" workbookViewId="0">
      <selection activeCell="I24" sqref="I24"/>
    </sheetView>
  </sheetViews>
  <sheetFormatPr baseColWidth="10" defaultColWidth="11.42578125" defaultRowHeight="12.75" x14ac:dyDescent="0.2"/>
  <cols>
    <col min="1" max="1" width="3.140625" style="1" customWidth="1"/>
    <col min="2" max="2" width="3.42578125" style="1" customWidth="1"/>
    <col min="3" max="3" width="41.7109375" style="1" customWidth="1"/>
    <col min="4" max="4" width="2.5703125" style="1" customWidth="1"/>
    <col min="5" max="5" width="31.85546875" style="1" customWidth="1"/>
    <col min="6" max="6" width="10.85546875" style="1" customWidth="1"/>
    <col min="7" max="7" width="23.42578125" style="1" customWidth="1"/>
    <col min="8" max="8" width="7.5703125" style="1" customWidth="1"/>
    <col min="9" max="9" width="255.5703125" style="1" customWidth="1"/>
    <col min="10" max="10" width="5.85546875" style="1" customWidth="1"/>
    <col min="11" max="11" width="28.140625" style="1" customWidth="1"/>
    <col min="12" max="12" width="4.28515625" style="1" customWidth="1"/>
    <col min="13" max="13" width="255.140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81" t="s">
        <v>0</v>
      </c>
      <c r="F3" s="83" t="s">
        <v>1</v>
      </c>
      <c r="G3" s="83"/>
      <c r="H3" s="83"/>
      <c r="I3" s="83"/>
      <c r="J3" s="83"/>
      <c r="K3" s="83"/>
      <c r="L3" s="83"/>
      <c r="M3" s="83"/>
      <c r="N3" s="7"/>
      <c r="O3" s="7"/>
      <c r="P3" s="8"/>
    </row>
    <row r="4" spans="2:16" ht="36.75" customHeight="1" x14ac:dyDescent="0.3">
      <c r="B4" s="5"/>
      <c r="C4" s="6"/>
      <c r="D4" s="6"/>
      <c r="E4" s="82"/>
      <c r="F4" s="83"/>
      <c r="G4" s="83"/>
      <c r="H4" s="83"/>
      <c r="I4" s="83"/>
      <c r="J4" s="83"/>
      <c r="K4" s="83"/>
      <c r="L4" s="83"/>
      <c r="M4" s="83"/>
      <c r="N4" s="7"/>
      <c r="O4" s="7"/>
      <c r="P4" s="8"/>
    </row>
    <row r="5" spans="2:16" ht="41.25" customHeight="1" x14ac:dyDescent="0.35">
      <c r="B5" s="5"/>
      <c r="C5" s="6"/>
      <c r="D5" s="6"/>
      <c r="E5" s="9" t="s">
        <v>2</v>
      </c>
      <c r="F5" s="84" t="s">
        <v>3</v>
      </c>
      <c r="G5" s="85"/>
      <c r="H5" s="85"/>
      <c r="I5" s="85"/>
      <c r="J5" s="85"/>
      <c r="K5" s="85"/>
      <c r="L5" s="85"/>
      <c r="M5" s="86"/>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7" t="s">
        <v>4</v>
      </c>
      <c r="J7" s="88"/>
      <c r="K7" s="89"/>
      <c r="L7" s="6"/>
      <c r="M7" s="12">
        <f>+AVERAGE(G25,G27,G29,G31,G33)</f>
        <v>0.95066526610644253</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x14ac:dyDescent="0.2">
      <c r="B13" s="5"/>
      <c r="C13" s="6"/>
      <c r="D13" s="6"/>
      <c r="E13" s="6"/>
      <c r="F13" s="6"/>
      <c r="G13" s="6"/>
      <c r="H13" s="6"/>
      <c r="I13" s="6"/>
      <c r="J13" s="6"/>
      <c r="K13" s="6"/>
      <c r="L13" s="6"/>
      <c r="M13" s="6"/>
      <c r="N13" s="6"/>
      <c r="O13" s="6"/>
      <c r="P13" s="8"/>
    </row>
    <row r="14" spans="2:16" x14ac:dyDescent="0.2">
      <c r="B14" s="5"/>
      <c r="C14" s="6"/>
      <c r="D14" s="6"/>
      <c r="E14" s="6"/>
      <c r="F14" s="6"/>
      <c r="G14" s="6"/>
      <c r="H14" s="6"/>
      <c r="I14" s="6"/>
      <c r="J14" s="6"/>
      <c r="K14" s="6"/>
      <c r="L14" s="6"/>
      <c r="M14" s="6"/>
      <c r="N14" s="6"/>
      <c r="O14" s="6"/>
      <c r="P14" s="8"/>
    </row>
    <row r="15" spans="2:16" x14ac:dyDescent="0.2">
      <c r="B15" s="5"/>
      <c r="C15" s="6"/>
      <c r="D15" s="6"/>
      <c r="E15" s="6"/>
      <c r="F15" s="6"/>
      <c r="G15" s="6"/>
      <c r="H15" s="6"/>
      <c r="I15" s="6"/>
      <c r="J15" s="6"/>
      <c r="K15" s="6"/>
      <c r="L15" s="6"/>
      <c r="M15" s="6"/>
      <c r="N15" s="6"/>
      <c r="O15" s="6"/>
      <c r="P15" s="8"/>
    </row>
    <row r="16" spans="2:16" x14ac:dyDescent="0.2">
      <c r="B16" s="5"/>
      <c r="C16" s="6"/>
      <c r="D16" s="6"/>
      <c r="E16" s="6"/>
      <c r="F16" s="6"/>
      <c r="G16" s="6"/>
      <c r="H16" s="6"/>
      <c r="I16" s="6"/>
      <c r="J16" s="6"/>
      <c r="K16" s="6"/>
      <c r="L16" s="6"/>
      <c r="M16" s="6"/>
      <c r="N16" s="6"/>
      <c r="O16" s="6"/>
      <c r="P16" s="8"/>
    </row>
    <row r="17" spans="2:22" ht="23.25" x14ac:dyDescent="0.2">
      <c r="B17" s="5"/>
      <c r="C17" s="90" t="s">
        <v>5</v>
      </c>
      <c r="D17" s="91"/>
      <c r="E17" s="91"/>
      <c r="F17" s="91"/>
      <c r="G17" s="91"/>
      <c r="H17" s="91"/>
      <c r="I17" s="91"/>
      <c r="J17" s="91"/>
      <c r="K17" s="91"/>
      <c r="L17" s="91"/>
      <c r="M17" s="92"/>
      <c r="N17" s="15"/>
      <c r="O17" s="15"/>
      <c r="P17" s="8"/>
    </row>
    <row r="18" spans="2:22" ht="15.75" customHeight="1" x14ac:dyDescent="0.2">
      <c r="B18" s="5"/>
      <c r="C18" s="16"/>
      <c r="D18" s="16"/>
      <c r="E18" s="16"/>
      <c r="F18" s="16"/>
      <c r="G18" s="16"/>
      <c r="H18" s="16"/>
      <c r="I18" s="16"/>
      <c r="J18" s="16"/>
      <c r="K18" s="16"/>
      <c r="L18" s="16"/>
      <c r="M18" s="16"/>
      <c r="N18" s="17"/>
      <c r="O18" s="17"/>
      <c r="P18" s="8"/>
    </row>
    <row r="19" spans="2:22" ht="127.15" customHeight="1" x14ac:dyDescent="0.2">
      <c r="B19" s="5"/>
      <c r="C19" s="74" t="s">
        <v>6</v>
      </c>
      <c r="D19" s="75"/>
      <c r="E19" s="18" t="s">
        <v>7</v>
      </c>
      <c r="F19" s="76" t="s">
        <v>8</v>
      </c>
      <c r="G19" s="77"/>
      <c r="H19" s="77"/>
      <c r="I19" s="77"/>
      <c r="J19" s="77"/>
      <c r="K19" s="77"/>
      <c r="L19" s="77"/>
      <c r="M19" s="78"/>
      <c r="N19" s="19"/>
      <c r="O19" s="19"/>
      <c r="P19" s="8"/>
    </row>
    <row r="20" spans="2:22" ht="112.9" customHeight="1" x14ac:dyDescent="0.2">
      <c r="B20" s="5"/>
      <c r="C20" s="74" t="s">
        <v>9</v>
      </c>
      <c r="D20" s="75"/>
      <c r="E20" s="18" t="s">
        <v>7</v>
      </c>
      <c r="F20" s="76" t="s">
        <v>10</v>
      </c>
      <c r="G20" s="77"/>
      <c r="H20" s="77"/>
      <c r="I20" s="77"/>
      <c r="J20" s="77"/>
      <c r="K20" s="77"/>
      <c r="L20" s="77"/>
      <c r="M20" s="78"/>
      <c r="N20" s="19"/>
      <c r="O20" s="19"/>
      <c r="P20" s="8"/>
    </row>
    <row r="21" spans="2:22" ht="109.9" customHeight="1" x14ac:dyDescent="0.2">
      <c r="B21" s="5"/>
      <c r="C21" s="79" t="s">
        <v>11</v>
      </c>
      <c r="D21" s="80"/>
      <c r="E21" s="18" t="s">
        <v>7</v>
      </c>
      <c r="F21" s="76" t="s">
        <v>12</v>
      </c>
      <c r="G21" s="77"/>
      <c r="H21" s="77"/>
      <c r="I21" s="77"/>
      <c r="J21" s="77"/>
      <c r="K21" s="77"/>
      <c r="L21" s="77"/>
      <c r="M21" s="78"/>
      <c r="N21" s="19"/>
      <c r="O21" s="19"/>
      <c r="P21" s="8"/>
    </row>
    <row r="22" spans="2:22" ht="6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13</v>
      </c>
      <c r="D23" s="22"/>
      <c r="E23" s="23" t="s">
        <v>14</v>
      </c>
      <c r="F23" s="22"/>
      <c r="G23" s="23" t="s">
        <v>15</v>
      </c>
      <c r="H23" s="22"/>
      <c r="I23" s="24" t="s">
        <v>16</v>
      </c>
      <c r="J23" s="25"/>
      <c r="K23" s="26" t="s">
        <v>17</v>
      </c>
      <c r="L23" s="25"/>
      <c r="M23" s="27" t="s">
        <v>18</v>
      </c>
      <c r="N23" s="25"/>
      <c r="O23" s="28" t="s">
        <v>19</v>
      </c>
      <c r="P23" s="8"/>
      <c r="Q23" s="29"/>
    </row>
    <row r="24" spans="2:22" ht="6.75" customHeight="1" x14ac:dyDescent="0.35">
      <c r="B24" s="5"/>
      <c r="C24" s="30"/>
      <c r="D24" s="31"/>
      <c r="E24" s="31"/>
      <c r="F24" s="31"/>
      <c r="G24" s="31"/>
      <c r="H24" s="31"/>
      <c r="I24" s="32"/>
      <c r="J24" s="31"/>
      <c r="K24" s="32"/>
      <c r="L24" s="31"/>
      <c r="M24" s="31"/>
      <c r="N24" s="31"/>
      <c r="O24" s="31"/>
      <c r="P24" s="8"/>
    </row>
    <row r="25" spans="2:22" ht="350.25" customHeight="1" x14ac:dyDescent="0.2">
      <c r="B25" s="5"/>
      <c r="C25" s="33" t="s">
        <v>20</v>
      </c>
      <c r="D25" s="34"/>
      <c r="E25" s="35" t="str">
        <f>+IF([23]Hoja1!$N$2&gt;=0.5,"Si","No")</f>
        <v>Si</v>
      </c>
      <c r="F25" s="36"/>
      <c r="G25" s="37">
        <f>+[23]Hoja1!N2</f>
        <v>0.9375</v>
      </c>
      <c r="H25" s="38"/>
      <c r="I25" s="39" t="s">
        <v>21</v>
      </c>
      <c r="J25" s="40"/>
      <c r="K25" s="41">
        <v>0.92</v>
      </c>
      <c r="L25" s="42"/>
      <c r="M25" s="43" t="s">
        <v>22</v>
      </c>
      <c r="N25" s="44"/>
      <c r="O25" s="45">
        <f>G25-K25</f>
        <v>1.749999999999996E-2</v>
      </c>
      <c r="P25" s="46"/>
      <c r="Q25" s="47"/>
      <c r="R25" s="47"/>
      <c r="S25" s="47"/>
      <c r="T25" s="47"/>
      <c r="U25" s="47"/>
      <c r="V25" s="47"/>
    </row>
    <row r="26" spans="2:22" ht="6.75" customHeight="1" x14ac:dyDescent="0.3">
      <c r="B26" s="5"/>
      <c r="C26" s="48"/>
      <c r="D26" s="49"/>
      <c r="E26" s="50"/>
      <c r="F26" s="51"/>
      <c r="G26" s="52"/>
      <c r="H26" s="31"/>
      <c r="I26" s="53"/>
      <c r="J26" s="31"/>
      <c r="K26" s="32"/>
      <c r="L26" s="31"/>
      <c r="M26" s="54"/>
      <c r="N26" s="55"/>
      <c r="O26" s="56"/>
      <c r="P26" s="8"/>
    </row>
    <row r="27" spans="2:22" ht="396" customHeight="1" x14ac:dyDescent="0.3">
      <c r="B27" s="5"/>
      <c r="C27" s="57" t="s">
        <v>23</v>
      </c>
      <c r="D27" s="34"/>
      <c r="E27" s="35" t="str">
        <f>+IF([23]Hoja1!$N$26&gt;=0.5,"Si","No")</f>
        <v>Si</v>
      </c>
      <c r="F27" s="51"/>
      <c r="G27" s="37">
        <f>+[23]Hoja1!N26</f>
        <v>0.97058823529411764</v>
      </c>
      <c r="H27" s="31"/>
      <c r="I27" s="39" t="s">
        <v>34</v>
      </c>
      <c r="J27" s="31"/>
      <c r="K27" s="41">
        <v>0.97</v>
      </c>
      <c r="L27" s="58"/>
      <c r="M27" s="59" t="s">
        <v>24</v>
      </c>
      <c r="N27" s="44"/>
      <c r="O27" s="45">
        <f>G27-K27</f>
        <v>5.8823529411766717E-4</v>
      </c>
      <c r="P27" s="8"/>
    </row>
    <row r="28" spans="2:22" ht="6.75" customHeight="1" x14ac:dyDescent="0.3">
      <c r="B28" s="5"/>
      <c r="C28" s="48"/>
      <c r="D28" s="49"/>
      <c r="E28" s="50"/>
      <c r="F28" s="51"/>
      <c r="G28" s="52"/>
      <c r="H28" s="31"/>
      <c r="I28" s="53"/>
      <c r="J28" s="31"/>
      <c r="K28" s="32"/>
      <c r="L28" s="31"/>
      <c r="M28" s="54"/>
      <c r="N28" s="55"/>
      <c r="O28" s="56"/>
      <c r="P28" s="8"/>
    </row>
    <row r="29" spans="2:22" ht="352.5" customHeight="1" x14ac:dyDescent="0.3">
      <c r="B29" s="5"/>
      <c r="C29" s="60" t="s">
        <v>25</v>
      </c>
      <c r="D29" s="34"/>
      <c r="E29" s="35" t="str">
        <f>+IF([23]Hoja1!$N$43&gt;=0.5,"Si","No")</f>
        <v>Si</v>
      </c>
      <c r="F29" s="51"/>
      <c r="G29" s="37">
        <f>+[23]Hoja1!N43</f>
        <v>0.91666666666666663</v>
      </c>
      <c r="H29" s="31"/>
      <c r="I29" s="39" t="s">
        <v>26</v>
      </c>
      <c r="J29" s="31"/>
      <c r="K29" s="41">
        <v>0.88</v>
      </c>
      <c r="L29" s="58"/>
      <c r="M29" s="61" t="s">
        <v>27</v>
      </c>
      <c r="N29" s="44"/>
      <c r="O29" s="45">
        <f>G29-K29</f>
        <v>3.6666666666666625E-2</v>
      </c>
      <c r="P29" s="8"/>
    </row>
    <row r="30" spans="2:22" ht="6.75" customHeight="1" x14ac:dyDescent="0.3">
      <c r="B30" s="5"/>
      <c r="C30" s="48"/>
      <c r="D30" s="49"/>
      <c r="E30" s="50"/>
      <c r="F30" s="51"/>
      <c r="G30" s="52"/>
      <c r="H30" s="31"/>
      <c r="I30" s="53"/>
      <c r="J30" s="31"/>
      <c r="K30" s="32">
        <v>88</v>
      </c>
      <c r="L30" s="31"/>
      <c r="M30" s="54"/>
      <c r="N30" s="55"/>
      <c r="O30" s="56"/>
      <c r="P30" s="8"/>
    </row>
    <row r="31" spans="2:22" ht="309.75" customHeight="1" x14ac:dyDescent="0.3">
      <c r="B31" s="5"/>
      <c r="C31" s="62" t="s">
        <v>28</v>
      </c>
      <c r="D31" s="34"/>
      <c r="E31" s="35" t="str">
        <f>+IF([23]Hoja1!$N$55&gt;=0.5,"Si","No")</f>
        <v>Si</v>
      </c>
      <c r="F31" s="51"/>
      <c r="G31" s="37">
        <f>+[23]Hoja1!N55</f>
        <v>0.9285714285714286</v>
      </c>
      <c r="H31" s="31"/>
      <c r="I31" s="39" t="s">
        <v>29</v>
      </c>
      <c r="J31" s="31"/>
      <c r="K31" s="41">
        <v>1</v>
      </c>
      <c r="L31" s="58"/>
      <c r="M31" s="63" t="s">
        <v>30</v>
      </c>
      <c r="N31" s="44"/>
      <c r="O31" s="45">
        <f>G31-K31</f>
        <v>-7.1428571428571397E-2</v>
      </c>
      <c r="P31" s="8"/>
    </row>
    <row r="32" spans="2:22" ht="6.75" customHeight="1" x14ac:dyDescent="0.3">
      <c r="B32" s="5"/>
      <c r="C32" s="48"/>
      <c r="D32" s="49"/>
      <c r="E32" s="50"/>
      <c r="F32" s="51"/>
      <c r="G32" s="52"/>
      <c r="H32" s="31"/>
      <c r="I32" s="53"/>
      <c r="J32" s="31"/>
      <c r="K32" s="32">
        <v>100</v>
      </c>
      <c r="L32" s="31"/>
      <c r="M32" s="54"/>
      <c r="N32" s="55"/>
      <c r="O32" s="56"/>
      <c r="P32" s="8"/>
    </row>
    <row r="33" spans="2:16" ht="225" customHeight="1" thickBot="1" x14ac:dyDescent="0.35">
      <c r="B33" s="5"/>
      <c r="C33" s="64" t="s">
        <v>31</v>
      </c>
      <c r="D33" s="34"/>
      <c r="E33" s="35" t="str">
        <f>+IF([23]Hoja1!$N$69&gt;=0.5,"Si","No")</f>
        <v>Si</v>
      </c>
      <c r="F33" s="51"/>
      <c r="G33" s="37">
        <f>+[23]Hoja1!N69</f>
        <v>1</v>
      </c>
      <c r="H33" s="31"/>
      <c r="I33" s="65" t="s">
        <v>32</v>
      </c>
      <c r="J33" s="31"/>
      <c r="K33" s="41">
        <v>1</v>
      </c>
      <c r="L33" s="58"/>
      <c r="M33" s="66" t="s">
        <v>33</v>
      </c>
      <c r="N33" s="44"/>
      <c r="O33" s="45">
        <f>G33-K33</f>
        <v>0</v>
      </c>
      <c r="P33" s="8"/>
    </row>
    <row r="34" spans="2:16" ht="15.75" x14ac:dyDescent="0.2">
      <c r="B34" s="5"/>
      <c r="C34" s="67"/>
      <c r="D34" s="67"/>
      <c r="E34" s="17"/>
      <c r="F34" s="6"/>
      <c r="G34" s="6"/>
      <c r="H34" s="6"/>
      <c r="I34" s="6"/>
      <c r="J34" s="6"/>
      <c r="K34" s="6"/>
      <c r="L34" s="6"/>
      <c r="M34" s="68"/>
      <c r="N34" s="68"/>
      <c r="O34" s="68"/>
      <c r="P34" s="8"/>
    </row>
    <row r="35" spans="2:16" ht="15.75" x14ac:dyDescent="0.2">
      <c r="B35" s="5"/>
      <c r="C35" s="69"/>
      <c r="D35" s="67"/>
      <c r="E35" s="17"/>
      <c r="F35" s="6"/>
      <c r="G35" s="6"/>
      <c r="H35" s="6"/>
      <c r="I35" s="6"/>
      <c r="J35" s="6"/>
      <c r="K35" s="6"/>
      <c r="L35" s="6"/>
      <c r="M35" s="68"/>
      <c r="N35" s="68"/>
      <c r="O35" s="68"/>
      <c r="P35" s="8"/>
    </row>
    <row r="36" spans="2:16" x14ac:dyDescent="0.2">
      <c r="B36" s="5"/>
      <c r="C36" s="70"/>
      <c r="D36" s="6"/>
      <c r="E36" s="6"/>
      <c r="F36" s="6"/>
      <c r="G36" s="6"/>
      <c r="H36" s="6"/>
      <c r="I36" s="6"/>
      <c r="J36" s="6"/>
      <c r="K36" s="6"/>
      <c r="L36" s="6"/>
      <c r="M36" s="6"/>
      <c r="N36" s="6"/>
      <c r="O36" s="6"/>
      <c r="P36" s="8"/>
    </row>
    <row r="37" spans="2:16" ht="13.5" thickBot="1" x14ac:dyDescent="0.25">
      <c r="B37" s="71"/>
      <c r="C37" s="72"/>
      <c r="D37" s="72"/>
      <c r="E37" s="72"/>
      <c r="F37" s="72"/>
      <c r="G37" s="72"/>
      <c r="H37" s="72"/>
      <c r="I37" s="72"/>
      <c r="J37" s="72"/>
      <c r="K37" s="72"/>
      <c r="L37" s="72"/>
      <c r="M37" s="72"/>
      <c r="N37" s="72"/>
      <c r="O37" s="72"/>
      <c r="P37" s="73"/>
    </row>
    <row r="38" spans="2:16" ht="13.5" thickTop="1" x14ac:dyDescent="0.2"/>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scale="13"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3C03CEEF-292F-4F8E-AC41-6B5DB418178F}">
            <xm:f>0</xm:f>
            <xm:f>'[2. Matriz  Estado SCI 1er semestre 2023 (1).xlsx]Analisis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5E07DEF0-21F8-494E-ABFE-8A492B0B840E}">
            <xm:f>0</xm:f>
            <xm:f>'[2. Matriz  Estado SCI 1er semestre 2023 (1).xlsx]Analisis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D783886A-FEA6-4589-AD0D-504C0B2175D3}">
            <xm:f>0</xm:f>
            <xm:f>'[2. Matriz  Estado SCI 1er semestre 2023 (1).xlsx]Analisis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EB2D4688-BBBD-4B44-BE7D-57654B6C24D3}">
            <xm:f>0</xm:f>
            <xm:f>'[2. Matriz  Estado SCI 1er semestre 2023 (1).xlsx]Analisis de Resultados'!#REF!</xm:f>
            <x14:dxf>
              <fill>
                <patternFill>
                  <bgColor rgb="FFFF0000"/>
                </patternFill>
              </fill>
            </x14:dxf>
          </x14:cfRule>
          <xm:sqref>K29</xm:sqref>
        </x14:conditionalFormatting>
        <x14:conditionalFormatting xmlns:xm="http://schemas.microsoft.com/office/excel/2006/main">
          <x14:cfRule type="cellIs" priority="8" operator="between" id="{D5BF70D4-AFAD-4A2F-A58E-AD5DD0F4F3CE}">
            <xm:f>0</xm:f>
            <xm:f>'[2. Matriz  Estado SCI 1er semestre 2023 (1).xlsx]Analisis de Resultados'!#REF!</xm:f>
            <x14:dxf>
              <fill>
                <patternFill>
                  <bgColor rgb="FFFF0000"/>
                </patternFill>
              </fill>
            </x14:dxf>
          </x14:cfRule>
          <xm:sqref>K31</xm:sqref>
        </x14:conditionalFormatting>
        <x14:conditionalFormatting xmlns:xm="http://schemas.microsoft.com/office/excel/2006/main">
          <x14:cfRule type="cellIs" priority="4" operator="between" id="{B122160E-44F2-4909-8C38-BDE548A913FC}">
            <xm:f>0</xm:f>
            <xm:f>'[2. Matriz  Estado SCI 1er semestre 2023 (1).xlsx]Analisis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Alexander Villalobos</cp:lastModifiedBy>
  <dcterms:created xsi:type="dcterms:W3CDTF">2023-07-26T13:56:04Z</dcterms:created>
  <dcterms:modified xsi:type="dcterms:W3CDTF">2023-07-27T16:45:30Z</dcterms:modified>
</cp:coreProperties>
</file>